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40" activeTab="0"/>
  </bookViews>
  <sheets>
    <sheet name="รายการที่ดินสิ่งปลูกสร้าง" sheetId="1" r:id="rId1"/>
    <sheet name="รายการที่ดินสิ่ง(ที่อยู่)" sheetId="2" r:id="rId2"/>
    <sheet name="ราคาประเมินที่ดินสิ่งปลูกสราง" sheetId="3" r:id="rId3"/>
    <sheet name="รายการคำนวณที่ดินใส่ที่อยู่บรรเ" sheetId="4" r:id="rId4"/>
    <sheet name="ตัวอย่างการคำนวณ" sheetId="5" r:id="rId5"/>
  </sheets>
  <definedNames>
    <definedName name="_xlnm.Print_Titles" localSheetId="0">'รายการที่ดินสิ่งปลูกสร้าง'!$6:$10</definedName>
  </definedNames>
  <calcPr fullCalcOnLoad="1"/>
</workbook>
</file>

<file path=xl/comments1.xml><?xml version="1.0" encoding="utf-8"?>
<comments xmlns="http://schemas.openxmlformats.org/spreadsheetml/2006/main">
  <authors>
    <author>User-1</author>
    <author>HomeUser</author>
  </authors>
  <commentList>
    <comment ref="P7" authorId="0">
      <text>
        <r>
          <rPr>
            <b/>
            <sz val="9"/>
            <rFont val="Tahoma"/>
            <family val="2"/>
          </rPr>
          <t>User-1:</t>
        </r>
        <r>
          <rPr>
            <sz val="9"/>
            <rFont val="Tahoma"/>
            <family val="2"/>
          </rPr>
          <t xml:space="preserve">
ท่</t>
        </r>
      </text>
    </comment>
    <comment ref="L11" authorId="1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สร้างตึก 3 หลัง ที่เหลือเป็นพื้นที่ต่อเนื่อง</t>
        </r>
      </text>
    </comment>
    <comment ref="L13" authorId="1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สร้างโรงแรม และสระว่ายน้ำ ส่วนที่เหลือเป็นที่ต่อเนื่องกับโรงแรม</t>
        </r>
      </text>
    </comment>
    <comment ref="L22" authorId="1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สร้างโรงแรม และสระว่ายน้ำ ส่วนที่เหลือเป็นที่ต่อเนื่องกับโรงแรม</t>
        </r>
      </text>
    </comment>
    <comment ref="L24" authorId="1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สร้างโรงแรม และสระว่ายน้ำ ส่วนที่เหลือเป็นที่ต่อเนื่องกับโรงแรม</t>
        </r>
      </text>
    </comment>
    <comment ref="L34" authorId="1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สร้างโรงแรม และสระว่ายน้ำ ส่วนที่เหลือเป็นที่ต่อเนื่องกับโรงแรม</t>
        </r>
      </text>
    </comment>
    <comment ref="L42" authorId="1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สร้างโรงแรม และสระว่ายน้ำ ส่วนที่เหลือเป็นที่ต่อเนื่องกับโรงแรม</t>
        </r>
      </text>
    </comment>
    <comment ref="L46" authorId="1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สร้างโรงแรม และสระว่ายน้ำ ส่วนที่เหลือเป็นที่ต่อเนื่องกับโรงแรม</t>
        </r>
      </text>
    </comment>
  </commentList>
</comments>
</file>

<file path=xl/comments2.xml><?xml version="1.0" encoding="utf-8"?>
<comments xmlns="http://schemas.openxmlformats.org/spreadsheetml/2006/main">
  <authors>
    <author>User-1</author>
    <author>HomeUser</author>
  </authors>
  <commentList>
    <comment ref="Z7" authorId="0">
      <text>
        <r>
          <rPr>
            <b/>
            <sz val="9"/>
            <rFont val="Tahoma"/>
            <family val="2"/>
          </rPr>
          <t>User-1:</t>
        </r>
        <r>
          <rPr>
            <sz val="9"/>
            <rFont val="Tahoma"/>
            <family val="2"/>
          </rPr>
          <t xml:space="preserve">
ท่</t>
        </r>
      </text>
    </comment>
    <comment ref="Q11" authorId="1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สร้างตึก 2 หลัง ที่เหลือเป็นพื้นที่ต่อเนื่อง</t>
        </r>
      </text>
    </comment>
    <comment ref="Q18" authorId="1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สร้างโรงแรม และสระว่ายน้ำ ส่วนที่เหลือเป็นที่จอดรถ</t>
        </r>
      </text>
    </comment>
  </commentList>
</comments>
</file>

<file path=xl/comments3.xml><?xml version="1.0" encoding="utf-8"?>
<comments xmlns="http://schemas.openxmlformats.org/spreadsheetml/2006/main">
  <authors>
    <author>HomeUser</author>
  </authors>
  <commentList>
    <comment ref="H11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เนื้อที่ทั้งแปลง</t>
        </r>
      </text>
    </comment>
    <comment ref="H12" authorId="0">
      <text>
        <r>
          <rPr>
            <sz val="8"/>
            <rFont val="Tahoma"/>
            <family val="2"/>
          </rPr>
          <t xml:space="preserve">ที่ดินสร้างโรงงานแรก
 </t>
        </r>
      </text>
    </comment>
    <comment ref="H13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H14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ที่ดินปลูกตึกแถวพักอาศัย
</t>
        </r>
      </text>
    </comment>
    <comment ref="H15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ที่ดินต่อเนื่องกับโรงงาน
</t>
        </r>
      </text>
    </comment>
    <comment ref="H19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สร้างโรงแรม 4 ชั้น 1,200 ตรว.
</t>
        </r>
      </text>
    </comment>
    <comment ref="H20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สร้างสระน้ำ 25 ตรว.= 100 ตรม.</t>
        </r>
      </text>
    </comment>
    <comment ref="H21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ที่เหลือจอดรถ</t>
        </r>
      </text>
    </comment>
  </commentList>
</comments>
</file>

<file path=xl/comments4.xml><?xml version="1.0" encoding="utf-8"?>
<comments xmlns="http://schemas.openxmlformats.org/spreadsheetml/2006/main">
  <authors>
    <author>HomeUser</author>
  </authors>
  <commentList>
    <comment ref="P11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เนื้อที่ทั้งแปลง</t>
        </r>
      </text>
    </comment>
    <comment ref="P21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ที่ดินปลูกตึกแถวพักอาศัย
</t>
        </r>
      </text>
    </comment>
    <comment ref="P16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เนื้อที่ทั้งแปลง</t>
        </r>
      </text>
    </comment>
    <comment ref="P13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14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</commentList>
</comments>
</file>

<file path=xl/sharedStrings.xml><?xml version="1.0" encoding="utf-8"?>
<sst xmlns="http://schemas.openxmlformats.org/spreadsheetml/2006/main" count="826" uniqueCount="267">
  <si>
    <t>รายการที่ดิน</t>
  </si>
  <si>
    <t>จำนวนเนื้อที่ดิน</t>
  </si>
  <si>
    <t>ไร่</t>
  </si>
  <si>
    <t>งาน</t>
  </si>
  <si>
    <t>ประกอบเกษตรกรรม</t>
  </si>
  <si>
    <t>อยู่อาศัย</t>
  </si>
  <si>
    <t>ประเภทที่ดิน</t>
  </si>
  <si>
    <t>รายการสิ่งปลูกสร้าง</t>
  </si>
  <si>
    <t>ว่างเปล่า/ไม่ทำประโยชน์</t>
  </si>
  <si>
    <t>ตร.ว.</t>
  </si>
  <si>
    <t>ตำแหน่งที่ดิน</t>
  </si>
  <si>
    <t>เลขที่ดิน</t>
  </si>
  <si>
    <t>หน้าสำรวจ</t>
  </si>
  <si>
    <t>ที่</t>
  </si>
  <si>
    <t>หมายเหตุ</t>
  </si>
  <si>
    <t>เลขที่เอกสารสิทธิ์</t>
  </si>
  <si>
    <t>บ้านเลขที่</t>
  </si>
  <si>
    <t>แบบบัญชีรายการที่ดินและสิ่งปลูกสร้าง</t>
  </si>
  <si>
    <t>อื่นๆ</t>
  </si>
  <si>
    <t>ลักษณะการทำประโยชน์ (ตร.ม.)</t>
  </si>
  <si>
    <t>ลักษณะการทำประโยชน์ (ตร.ว.)</t>
  </si>
  <si>
    <t>สถานที่ตั้ง 
(หมู่ที่/ชุมชุน,
ตำบล)</t>
  </si>
  <si>
    <t>ประกอบเกษตร
กรรม</t>
  </si>
  <si>
    <t>ว่างเปล่า/
ไม่ทำประโยชน์</t>
  </si>
  <si>
    <t>ชื่อองค์กรปกครองส่วนท้องถิ่น....................................................</t>
  </si>
  <si>
    <t>ลักษณะ
สิ่งปลูกสร้าง
(ตึก/ไม้/
ครึ่งตึกครึ่งไม้)</t>
  </si>
  <si>
    <t>ขนาดพื้นที่รวมของสิ่งปลูกสร้าง (ตร.ม.)</t>
  </si>
  <si>
    <t>อายุโรงเรือนหรือ
สิ่งปลูกสร้าง (ปี)</t>
  </si>
  <si>
    <t>ประเภท
สิ่งปลูกสร้าง
(ตามบัญชีกรมธนารักษ์)</t>
  </si>
  <si>
    <t>ภ.ด.ส. ..........</t>
  </si>
  <si>
    <t>บัญชีราคาประเมินทุนทรัพย์ของที่ดินและสิ่งปลูกสร้าง</t>
  </si>
  <si>
    <t>ราคาประเมินทุนทรัพย์ของที่ดิน</t>
  </si>
  <si>
    <t>ราคาประเมินทุนทรัพย์ของสิ่งปลูกสร้าง</t>
  </si>
  <si>
    <t>ค่าเสื่อม</t>
  </si>
  <si>
    <t>วา</t>
  </si>
  <si>
    <t>ลักษณะการทำประโยชน์</t>
  </si>
  <si>
    <t>ราคาประเมิน
ต่อ ตร.ว. (บาท)</t>
  </si>
  <si>
    <t>รวมราคาประเมินที่ดิน 
(บาท)</t>
  </si>
  <si>
    <t>ขนาดพื้นที่สิ่งปลูกสร้าง (ตร.ม.)</t>
  </si>
  <si>
    <t>ราคาประเมิน
สิ่งปลูกสร้างต่อ ตร.ว.</t>
  </si>
  <si>
    <t>รวมราคา
สิ่งปลูกสร้าง 
(บาท)</t>
  </si>
  <si>
    <t>คำนวณ
เป็น ตร.ว.</t>
  </si>
  <si>
    <t>ลักษณะ
สิ่งปลูกสร้าง (ตึก/ไม้/ครึ่งตึกครึ่งไม้)</t>
  </si>
  <si>
    <t>ชื่อองค์กรปกครองส่วนท้องถิ่น...........................................................................</t>
  </si>
  <si>
    <t>๑. ประกอบเกษตรกรรม</t>
  </si>
  <si>
    <t>๒. อยู่อาศัย</t>
  </si>
  <si>
    <t>๓. อื่นๆ</t>
  </si>
  <si>
    <t>๔. ทิ้งไว้ว่างเปล่าหรือไม่ได้ทำประโยชน์ตามควรแก่สภาพ</t>
  </si>
  <si>
    <t>ลักษณะการทำประโยชน์ที่ดิน</t>
  </si>
  <si>
    <t>5. ใช้ประโยชน์หลายประเภท</t>
  </si>
  <si>
    <t>ใช้ประโยชน์หลายประเภท</t>
  </si>
  <si>
    <t>อายุ
สิ่งปลูกสร้าง 
(ปี)</t>
  </si>
  <si>
    <t>รวมราคาประเมินของที่ดินและ
สิ่งปลูกสร้าง</t>
  </si>
  <si>
    <t>ราคาประเมินของที่ดินและสิ่งปลูกสร้างตามสัดส่วนการใช้ประโยชน์</t>
  </si>
  <si>
    <t>อัตราภาษี
(ร้อยละ)</t>
  </si>
  <si>
    <t>ประเภทของ
สิ่งปลูกสร้างตามบัญชีกรมธนารักษ์</t>
  </si>
  <si>
    <t>จำนวนภาษี่ต้องชำระ
(บาท)</t>
  </si>
  <si>
    <t>รายการคำนวณภาษีที่ดินและสิ่งปลูกสร้าง</t>
  </si>
  <si>
    <t>ชื่อเจ้าของที่ดิน/สิ่งปลูกสร้าง...........................................................................</t>
  </si>
  <si>
    <t>ภ.ด.ส. .......</t>
  </si>
  <si>
    <t>(ตัวอย่าง)</t>
  </si>
  <si>
    <t xml:space="preserve">
ค่าเสื่อม 
(ร้อยละ)</t>
  </si>
  <si>
    <t>อัตราภาษี
(ร้อยละ)
(15)</t>
  </si>
  <si>
    <t xml:space="preserve">คำนวณ
เป็น ตร.ว.
</t>
  </si>
  <si>
    <t xml:space="preserve">ราคาประเมิน
ต่อ ตร.ว. (บาท)
</t>
  </si>
  <si>
    <t>(1)</t>
  </si>
  <si>
    <t>(2)</t>
  </si>
  <si>
    <t>(4)</t>
  </si>
  <si>
    <t xml:space="preserve">รวมราคา
สิ่งปลูกสร้าง 
(บาท)
</t>
  </si>
  <si>
    <t>คิดเป็นสัดส่วน
(ร้อยละ)</t>
  </si>
  <si>
    <t>(5)</t>
  </si>
  <si>
    <t>(6)</t>
  </si>
  <si>
    <t xml:space="preserve">รวมราคาประเมินที่ดิน 
(บาท)
</t>
  </si>
  <si>
    <t xml:space="preserve">
ค่าเสื่อม 
(ร้อยละ)
</t>
  </si>
  <si>
    <t>(8)</t>
  </si>
  <si>
    <t>(7)</t>
  </si>
  <si>
    <t>= (1) x (2)</t>
  </si>
  <si>
    <t xml:space="preserve">(3) </t>
  </si>
  <si>
    <t>= (4) x (6)</t>
  </si>
  <si>
    <t xml:space="preserve">(9) </t>
  </si>
  <si>
    <t>= (7) x (100-(8))</t>
  </si>
  <si>
    <t>ราคาประเมิน
สิ่งปลูกสร้างหลังหัก
ค่าเสื่อม 
(บาท)</t>
  </si>
  <si>
    <t xml:space="preserve">(10) </t>
  </si>
  <si>
    <t>= (3) + (9)</t>
  </si>
  <si>
    <t>(11)</t>
  </si>
  <si>
    <t>= (10) x (5)</t>
  </si>
  <si>
    <t>/100</t>
  </si>
  <si>
    <t>(12)</t>
  </si>
  <si>
    <t>หักมูลค่าฐานภาษี
ที่ได้รับยกเว้น (บาท)</t>
  </si>
  <si>
    <t>คงเหลือราคาประเมิน
ทุนทรัพย์
ที่ต้องชำระภาษี 
(บาท)</t>
  </si>
  <si>
    <t>(13)</t>
  </si>
  <si>
    <t xml:space="preserve">คงเหลือราคาประเมิน
ทุนทรัพย์
ที่ต้องชำระภาษี (บาท) </t>
  </si>
  <si>
    <t>= (10) - (12)</t>
  </si>
  <si>
    <t>หรือ</t>
  </si>
  <si>
    <t>(11) - (12)</t>
  </si>
  <si>
    <t>(14)</t>
  </si>
  <si>
    <t>(15)</t>
  </si>
  <si>
    <t>= (13) x (14)</t>
  </si>
  <si>
    <t>ราคาประเมิน
ของที่ดินและ
สิ่งปลูกสร้างตามสัดส่วนการใช้ประโยชน์</t>
  </si>
  <si>
    <t>ราคาประเมิน
สิ่งปลูกสร้าง
หลังหัก
ค่าเสื่อม (บาท)</t>
  </si>
  <si>
    <t>ขนาดพื้นที่
สิ่งปลูกสร้าง 
(ตร.ม.)</t>
  </si>
  <si>
    <t>คิดเป็นสัดส่วนตามการใช้ประโยชน์
(ร้อยละ)</t>
  </si>
  <si>
    <t>หักมูลค่าฐานภาษีที่ได้รับยกเว้น 
(ล้านบาท)</t>
  </si>
  <si>
    <r>
      <t xml:space="preserve">           </t>
    </r>
    <r>
      <rPr>
        <b/>
        <sz val="16"/>
        <rFont val="Angsana New"/>
        <family val="1"/>
      </rPr>
      <t xml:space="preserve">     </t>
    </r>
  </si>
  <si>
    <t>โฉนด</t>
  </si>
  <si>
    <t>อ.เมือง ฯ</t>
  </si>
  <si>
    <t>ถนนในเมือง</t>
  </si>
  <si>
    <t>400 ตึกแถว</t>
  </si>
  <si>
    <t>ตึก</t>
  </si>
  <si>
    <t>ราคาประเมิน
สิ่งปลูกสร้าง
ต่อ ตร.ม.</t>
  </si>
  <si>
    <t>1. ประกอบเกษตรกรรม</t>
  </si>
  <si>
    <t>2. อยู่อาศัย</t>
  </si>
  <si>
    <t>3. อื่นๆ</t>
  </si>
  <si>
    <t>4. ทิ้งไว้ว่างเปล่าหรือไม่ได้ทำประโยชน์ตามควรแก่สภาพ</t>
  </si>
  <si>
    <t>ลำดับที่</t>
  </si>
  <si>
    <t>ชื่อ - สกุล</t>
  </si>
  <si>
    <t>ที่อยู่</t>
  </si>
  <si>
    <t>เลขที่</t>
  </si>
  <si>
    <t>หมู่ที่</t>
  </si>
  <si>
    <t>เลขประจำตัว</t>
  </si>
  <si>
    <t>ประชาชน</t>
  </si>
  <si>
    <t>ภาระภาษี</t>
  </si>
  <si>
    <t>นาย A</t>
  </si>
  <si>
    <t>ลำ</t>
  </si>
  <si>
    <t>ดับ</t>
  </si>
  <si>
    <t>ถนนพิมาน</t>
  </si>
  <si>
    <t xml:space="preserve">เลขที่ 108  </t>
  </si>
  <si>
    <t>จ.สมุทรปราการ</t>
  </si>
  <si>
    <t>อาคารชั้นเดียว</t>
  </si>
  <si>
    <t>513 โรงงาน</t>
  </si>
  <si>
    <t>สร้างโรงงานอคาร 1</t>
  </si>
  <si>
    <t>อาคารโรงงาน2ชั้น</t>
  </si>
  <si>
    <t>ตึกบ้านพักคนงาน</t>
  </si>
  <si>
    <t>สร้างตึกแถวให้คนงานพักอาศัย</t>
  </si>
  <si>
    <t>จ.นนทบุรี</t>
  </si>
  <si>
    <t>สร้างโรงแรม</t>
  </si>
  <si>
    <t xml:space="preserve">เลขที่  222/1 </t>
  </si>
  <si>
    <t xml:space="preserve">ถนนในเมือง </t>
  </si>
  <si>
    <t xml:space="preserve">อ.เมือง  </t>
  </si>
  <si>
    <t xml:space="preserve">จ.นนทบุรี  </t>
  </si>
  <si>
    <t>506/1 โรงแรม</t>
  </si>
  <si>
    <t>สูงไม่เกิน5ชั้น</t>
  </si>
  <si>
    <t>สระว่ายน้ำ</t>
  </si>
  <si>
    <t>524 สระว่ายน้ำ</t>
  </si>
  <si>
    <t>สร้างสระว่าบน้ำนอกโรงแรม</t>
  </si>
  <si>
    <t>สร้างโรงแรม 4 ชั้น</t>
  </si>
  <si>
    <t>514 โรงงาน</t>
  </si>
  <si>
    <t>สร้างโรงงานหลัง 2 จำนวน 2 ชั้น</t>
  </si>
  <si>
    <t>นาย ก</t>
  </si>
  <si>
    <t>คำนวณตามช่วงชั้นอัตราก้าวหน้า</t>
  </si>
  <si>
    <t>0-50 ลบ.</t>
  </si>
  <si>
    <t>50-200 ลบ.</t>
  </si>
  <si>
    <t>ช่วงชั้นระหว่าง</t>
  </si>
  <si>
    <t>อัตรา</t>
  </si>
  <si>
    <t>จำนวนเงิน</t>
  </si>
  <si>
    <t xml:space="preserve"> ภ.ด.ส.  3</t>
  </si>
  <si>
    <t xml:space="preserve"> ภ.ด.ส. 3</t>
  </si>
  <si>
    <t>ม.9</t>
  </si>
  <si>
    <t>บ้านเดี่ยว</t>
  </si>
  <si>
    <t>ไม้</t>
  </si>
  <si>
    <t>19 ปี</t>
  </si>
  <si>
    <t>20 ปี</t>
  </si>
  <si>
    <t>1/ช</t>
  </si>
  <si>
    <t>18 ปี</t>
  </si>
  <si>
    <t>15 ปี</t>
  </si>
  <si>
    <t>ม.4</t>
  </si>
  <si>
    <t>ครึ่งตึกครึ่งไม้</t>
  </si>
  <si>
    <t>13 ปี</t>
  </si>
  <si>
    <t>30 ปี</t>
  </si>
  <si>
    <t>25 ปี</t>
  </si>
  <si>
    <t>ชั้น 1</t>
  </si>
  <si>
    <t>ชั้น 2</t>
  </si>
  <si>
    <t>อาคารพาณิชยกรรม</t>
  </si>
  <si>
    <t>ประเภทค้าปลีกค้าส่ง</t>
  </si>
  <si>
    <t>3 ปี</t>
  </si>
  <si>
    <t>10 ปี</t>
  </si>
  <si>
    <t>281/ช</t>
  </si>
  <si>
    <t xml:space="preserve">1 ปี  </t>
  </si>
  <si>
    <t>35 ปี</t>
  </si>
  <si>
    <t>น.ส.3 ก</t>
  </si>
  <si>
    <t>5/ช</t>
  </si>
  <si>
    <t>1 ปี</t>
  </si>
  <si>
    <t>32 ปี</t>
  </si>
  <si>
    <t xml:space="preserve">40 ปี </t>
  </si>
  <si>
    <t>12 ปี</t>
  </si>
  <si>
    <t>6 ปี</t>
  </si>
  <si>
    <t>4/ช</t>
  </si>
  <si>
    <t>2 ปี</t>
  </si>
  <si>
    <t>5 ปี</t>
  </si>
  <si>
    <t>8 ปี</t>
  </si>
  <si>
    <t>ครึ่งตึกครึ่งไม้ 2 ชั้น</t>
  </si>
  <si>
    <t>ตึก 2 ชั้น</t>
  </si>
  <si>
    <t>60 ปี</t>
  </si>
  <si>
    <t>40 ปี</t>
  </si>
  <si>
    <t>4 ปี</t>
  </si>
  <si>
    <t>259/1</t>
  </si>
  <si>
    <t>125/ช</t>
  </si>
  <si>
    <t>10ปี</t>
  </si>
  <si>
    <t>2ชั้น</t>
  </si>
  <si>
    <t>ชั้นที่1</t>
  </si>
  <si>
    <t>ชั้นที่2</t>
  </si>
  <si>
    <t>องค์การบริหารส่วนตำบลเมืองแหง</t>
  </si>
  <si>
    <t xml:space="preserve">                </t>
  </si>
  <si>
    <t>ประกอบเกษตร กรรม</t>
  </si>
  <si>
    <t>อาคารพาณิชยกรรมประเภทค้าปลีกค้าส่ง</t>
  </si>
  <si>
    <t>ม.10</t>
  </si>
  <si>
    <t>50 ล้านบาท</t>
  </si>
  <si>
    <t xml:space="preserve">
คิดเป็นค่าเสื่อม 
(บาท)</t>
  </si>
  <si>
    <t>ภ.ด.ส. 1</t>
  </si>
  <si>
    <t>สถานที่ตั้ง(หมู่ที่/ชุมชน/ตำบล)</t>
  </si>
  <si>
    <t>ลักษณะการใช้ประโยชน์</t>
  </si>
  <si>
    <t>ประเภทของ
สิ่งปลูกสร้าง</t>
  </si>
  <si>
    <t xml:space="preserve">ลักษณะ
สิ่งปลูกสร้าง </t>
  </si>
  <si>
    <t>ราคาประเมิน
สิ่งปลูกสร้าง
ต่อ ตร.ม.(บาท)</t>
  </si>
  <si>
    <t>รวมราคาประเมินของที่ดินและ
สิ่งปลูกสร้าง(บาท)</t>
  </si>
  <si>
    <t>ราคาประเมิน
ของที่ดินและ
สิ่งปลูกสร้างตามสัดส่วนการใช้ประโยชน์(บาท)</t>
  </si>
  <si>
    <t>หักมูลค่าฐานภาษีที่ได้รับยกเว้น 
(บาท)</t>
  </si>
  <si>
    <t>คงเหลือราคาประเมิน
ทุนทรัพย์
ที่ต้องภาษี 
(บาท)</t>
  </si>
  <si>
    <t>อ.แม่สรวย</t>
  </si>
  <si>
    <t>จ.เชียงราย</t>
  </si>
  <si>
    <t>200</t>
  </si>
  <si>
    <t>28</t>
  </si>
  <si>
    <t>ที่ต้องชำระ</t>
  </si>
  <si>
    <t>(บาท)</t>
  </si>
  <si>
    <t>10</t>
  </si>
  <si>
    <t>25</t>
  </si>
  <si>
    <t>1</t>
  </si>
  <si>
    <t>0</t>
  </si>
  <si>
    <t>2</t>
  </si>
  <si>
    <t>42</t>
  </si>
  <si>
    <t>52.50</t>
  </si>
  <si>
    <t>3</t>
  </si>
  <si>
    <t>นายบุญเป็ง   ชัยนันท์</t>
  </si>
  <si>
    <t>ม. 6 ต.เจดีย์หลวง</t>
  </si>
  <si>
    <t>25.50</t>
  </si>
  <si>
    <t>6.38</t>
  </si>
  <si>
    <t>นางวันเพ็ญ   บุญล้วน</t>
  </si>
  <si>
    <t>8.75</t>
  </si>
  <si>
    <t>26.87</t>
  </si>
  <si>
    <t>43</t>
  </si>
  <si>
    <t>42.25</t>
  </si>
  <si>
    <t>169</t>
  </si>
  <si>
    <t>พื้นที่ 5-0-75 เป็นเกษตร</t>
  </si>
  <si>
    <t>นางจันทร์ทิพย์  ยอดอินทร์</t>
  </si>
  <si>
    <t>51</t>
  </si>
  <si>
    <t>12.75</t>
  </si>
  <si>
    <t>105</t>
  </si>
  <si>
    <t>38.25</t>
  </si>
  <si>
    <t>3-5710-00283-65-8</t>
  </si>
  <si>
    <t>3-5799-00221-07-9</t>
  </si>
  <si>
    <t>3-5710-00222-39-0</t>
  </si>
  <si>
    <t>นางวนิดา  อยู่อินทร์</t>
  </si>
  <si>
    <t>40</t>
  </si>
  <si>
    <t>78</t>
  </si>
  <si>
    <t>20</t>
  </si>
  <si>
    <t>10 ล้านบาท</t>
  </si>
  <si>
    <t>3.75</t>
  </si>
  <si>
    <t>15</t>
  </si>
  <si>
    <t>8</t>
  </si>
  <si>
    <t>นางบัวเงา  ยานะ</t>
  </si>
  <si>
    <t>นางสาวทิวาพร  บุญปั๋น</t>
  </si>
  <si>
    <t>77</t>
  </si>
  <si>
    <t>102</t>
  </si>
  <si>
    <t>16</t>
  </si>
  <si>
    <t>3-5710-00221-10-5</t>
  </si>
  <si>
    <t>3-5710-00221-09-1</t>
  </si>
  <si>
    <t>3-5710-00221-78-4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</si>
</sst>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.0_-;\-* #,##0.0_-;_-* &quot;-&quot;??_-;_-@_-"/>
    <numFmt numFmtId="204" formatCode="_-* #,##0_-;\-* #,##0_-;_-* &quot;-&quot;??_-;_-@_-"/>
    <numFmt numFmtId="205" formatCode="#,##0_ ;\-#,##0\ "/>
    <numFmt numFmtId="206" formatCode="#,##0.00_ ;\-#,##0.00\ "/>
    <numFmt numFmtId="207" formatCode="#,##0.0_ ;\-#,##0.0\ "/>
    <numFmt numFmtId="208" formatCode="0.0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  <numFmt numFmtId="213" formatCode="_-* #,##0.0_-;\-* #,##0.0_-;_-* &quot;-&quot;?_-;_-@_-"/>
    <numFmt numFmtId="214" formatCode="_-* #,##0_-;\-* #,##0_-;_-* &quot;-&quot;?_-;_-@_-"/>
    <numFmt numFmtId="215" formatCode="0.000"/>
    <numFmt numFmtId="216" formatCode="0.0000"/>
    <numFmt numFmtId="217" formatCode="0.00000"/>
    <numFmt numFmtId="218" formatCode="_(* #,##0_);_(* \(#,##0\);_(* &quot;-&quot;??_);_(@_)"/>
    <numFmt numFmtId="219" formatCode="[$-409]dddd\,\ mmmm\ dd\,\ yyyy"/>
    <numFmt numFmtId="220" formatCode="[$-409]h:mm:ss\ AM/PM"/>
    <numFmt numFmtId="221" formatCode="_-* #,##0.000_-;\-* #,##0.000_-;_-* &quot;-&quot;??_-;_-@_-"/>
    <numFmt numFmtId="222" formatCode="_-* #,##0.0000_-;\-* #,##0.0000_-;_-* &quot;-&quot;??_-;_-@_-"/>
  </numFmts>
  <fonts count="84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b/>
      <sz val="18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sz val="13"/>
      <name val="Angsana New"/>
      <family val="1"/>
    </font>
    <font>
      <b/>
      <sz val="12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b/>
      <sz val="10"/>
      <name val="Angsana New"/>
      <family val="1"/>
    </font>
    <font>
      <sz val="13"/>
      <name val="Angsana New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8"/>
      <name val="Angsana New"/>
      <family val="1"/>
    </font>
    <font>
      <b/>
      <i/>
      <sz val="11"/>
      <name val="Angsana New"/>
      <family val="1"/>
    </font>
    <font>
      <i/>
      <sz val="14"/>
      <name val="Angsana New"/>
      <family val="1"/>
    </font>
    <font>
      <b/>
      <sz val="20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1"/>
    </font>
    <font>
      <b/>
      <sz val="14"/>
      <color indexed="8"/>
      <name val="Angsana New"/>
      <family val="1"/>
    </font>
    <font>
      <b/>
      <sz val="16"/>
      <color indexed="8"/>
      <name val="Angsana New"/>
      <family val="1"/>
    </font>
    <font>
      <sz val="13"/>
      <color indexed="8"/>
      <name val="Angsana New"/>
      <family val="1"/>
    </font>
    <font>
      <b/>
      <sz val="13"/>
      <color indexed="8"/>
      <name val="Angsana New"/>
      <family val="1"/>
    </font>
    <font>
      <sz val="14"/>
      <color indexed="8"/>
      <name val="Angsana New"/>
      <family val="1"/>
    </font>
    <font>
      <b/>
      <sz val="13"/>
      <color indexed="60"/>
      <name val="Angsana New"/>
      <family val="1"/>
    </font>
    <font>
      <b/>
      <sz val="13"/>
      <color indexed="10"/>
      <name val="Angsana New"/>
      <family val="1"/>
    </font>
    <font>
      <b/>
      <sz val="14"/>
      <color indexed="10"/>
      <name val="Angsana New"/>
      <family val="1"/>
    </font>
    <font>
      <sz val="13"/>
      <color indexed="10"/>
      <name val="Angsana New"/>
      <family val="1"/>
    </font>
    <font>
      <b/>
      <sz val="12"/>
      <color indexed="8"/>
      <name val="Angsana New"/>
      <family val="1"/>
    </font>
    <font>
      <sz val="10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b/>
      <sz val="14"/>
      <color theme="1"/>
      <name val="Angsana New"/>
      <family val="1"/>
    </font>
    <font>
      <b/>
      <sz val="16"/>
      <color theme="1"/>
      <name val="Angsana New"/>
      <family val="1"/>
    </font>
    <font>
      <sz val="13"/>
      <color theme="1"/>
      <name val="Angsana New"/>
      <family val="1"/>
    </font>
    <font>
      <b/>
      <sz val="13"/>
      <color theme="1"/>
      <name val="Angsana New"/>
      <family val="1"/>
    </font>
    <font>
      <sz val="14"/>
      <color theme="1"/>
      <name val="Angsana New"/>
      <family val="1"/>
    </font>
    <font>
      <b/>
      <sz val="13"/>
      <color rgb="FFC00000"/>
      <name val="Angsana New"/>
      <family val="1"/>
    </font>
    <font>
      <b/>
      <sz val="13"/>
      <color rgb="FFFF0000"/>
      <name val="Angsana New"/>
      <family val="1"/>
    </font>
    <font>
      <b/>
      <sz val="14"/>
      <color rgb="FFFF0000"/>
      <name val="Angsana New"/>
      <family val="1"/>
    </font>
    <font>
      <sz val="13"/>
      <color rgb="FFFF0000"/>
      <name val="Angsana New"/>
      <family val="1"/>
    </font>
    <font>
      <b/>
      <sz val="12"/>
      <color theme="1"/>
      <name val="Angsana New"/>
      <family val="1"/>
    </font>
    <font>
      <sz val="10"/>
      <color theme="1"/>
      <name val="Angsana New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43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22" borderId="0" applyNumberFormat="0" applyBorder="0" applyAlignment="0" applyProtection="0"/>
    <xf numFmtId="0" fontId="63" fillId="23" borderId="1" applyNumberFormat="0" applyAlignment="0" applyProtection="0"/>
    <xf numFmtId="0" fontId="64" fillId="24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4" applyNumberFormat="0" applyFill="0" applyAlignment="0" applyProtection="0"/>
    <xf numFmtId="0" fontId="6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67" fillId="20" borderId="5" applyNumberFormat="0" applyAlignment="0" applyProtection="0"/>
    <xf numFmtId="0" fontId="0" fillId="32" borderId="6" applyNumberFormat="0" applyFont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6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71" fillId="0" borderId="0" xfId="0" applyFont="1" applyAlignment="1">
      <alignment/>
    </xf>
    <xf numFmtId="0" fontId="10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1" fontId="74" fillId="0" borderId="10" xfId="0" applyNumberFormat="1" applyFont="1" applyBorder="1" applyAlignment="1">
      <alignment horizontal="center"/>
    </xf>
    <xf numFmtId="49" fontId="74" fillId="0" borderId="10" xfId="0" applyNumberFormat="1" applyFont="1" applyBorder="1" applyAlignment="1">
      <alignment horizontal="center"/>
    </xf>
    <xf numFmtId="49" fontId="74" fillId="0" borderId="10" xfId="0" applyNumberFormat="1" applyFont="1" applyBorder="1" applyAlignment="1">
      <alignment horizontal="center" vertical="center"/>
    </xf>
    <xf numFmtId="49" fontId="75" fillId="0" borderId="10" xfId="0" applyNumberFormat="1" applyFont="1" applyBorder="1" applyAlignment="1">
      <alignment horizontal="center" vertical="center"/>
    </xf>
    <xf numFmtId="49" fontId="75" fillId="0" borderId="10" xfId="39" applyNumberFormat="1" applyFont="1" applyBorder="1" applyAlignment="1">
      <alignment horizontal="center"/>
    </xf>
    <xf numFmtId="49" fontId="75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1" fontId="74" fillId="0" borderId="11" xfId="0" applyNumberFormat="1" applyFont="1" applyBorder="1" applyAlignment="1">
      <alignment horizontal="center"/>
    </xf>
    <xf numFmtId="49" fontId="74" fillId="0" borderId="11" xfId="0" applyNumberFormat="1" applyFont="1" applyBorder="1" applyAlignment="1">
      <alignment horizontal="center"/>
    </xf>
    <xf numFmtId="49" fontId="74" fillId="0" borderId="11" xfId="0" applyNumberFormat="1" applyFont="1" applyBorder="1" applyAlignment="1">
      <alignment horizontal="center" vertical="center"/>
    </xf>
    <xf numFmtId="49" fontId="75" fillId="0" borderId="11" xfId="0" applyNumberFormat="1" applyFont="1" applyBorder="1" applyAlignment="1">
      <alignment horizontal="center" vertical="center"/>
    </xf>
    <xf numFmtId="49" fontId="75" fillId="0" borderId="11" xfId="39" applyNumberFormat="1" applyFont="1" applyBorder="1" applyAlignment="1">
      <alignment horizontal="center"/>
    </xf>
    <xf numFmtId="49" fontId="75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/>
    </xf>
    <xf numFmtId="49" fontId="11" fillId="0" borderId="11" xfId="0" applyNumberFormat="1" applyFont="1" applyBorder="1" applyAlignment="1">
      <alignment/>
    </xf>
    <xf numFmtId="0" fontId="74" fillId="0" borderId="11" xfId="0" applyFont="1" applyBorder="1" applyAlignment="1">
      <alignment horizontal="center"/>
    </xf>
    <xf numFmtId="1" fontId="74" fillId="0" borderId="11" xfId="0" applyNumberFormat="1" applyFont="1" applyBorder="1" applyAlignment="1">
      <alignment horizontal="center" vertical="center"/>
    </xf>
    <xf numFmtId="1" fontId="75" fillId="0" borderId="11" xfId="0" applyNumberFormat="1" applyFont="1" applyBorder="1" applyAlignment="1">
      <alignment horizontal="center" vertical="center"/>
    </xf>
    <xf numFmtId="204" fontId="75" fillId="0" borderId="11" xfId="39" applyNumberFormat="1" applyFont="1" applyBorder="1" applyAlignment="1">
      <alignment horizontal="center"/>
    </xf>
    <xf numFmtId="204" fontId="75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204" fontId="74" fillId="0" borderId="11" xfId="39" applyNumberFormat="1" applyFont="1" applyBorder="1" applyAlignment="1">
      <alignment horizontal="center"/>
    </xf>
    <xf numFmtId="204" fontId="74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0" fontId="75" fillId="0" borderId="11" xfId="0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center"/>
    </xf>
    <xf numFmtId="204" fontId="74" fillId="0" borderId="11" xfId="39" applyNumberFormat="1" applyFont="1" applyBorder="1" applyAlignment="1">
      <alignment/>
    </xf>
    <xf numFmtId="204" fontId="75" fillId="0" borderId="11" xfId="39" applyNumberFormat="1" applyFont="1" applyBorder="1" applyAlignment="1">
      <alignment horizontal="center" vertical="center" wrapText="1"/>
    </xf>
    <xf numFmtId="204" fontId="75" fillId="0" borderId="11" xfId="39" applyNumberFormat="1" applyFont="1" applyBorder="1" applyAlignment="1">
      <alignment horizontal="center" vertical="center"/>
    </xf>
    <xf numFmtId="0" fontId="74" fillId="0" borderId="12" xfId="0" applyFont="1" applyBorder="1" applyAlignment="1">
      <alignment/>
    </xf>
    <xf numFmtId="204" fontId="74" fillId="0" borderId="12" xfId="39" applyNumberFormat="1" applyFont="1" applyBorder="1" applyAlignment="1">
      <alignment/>
    </xf>
    <xf numFmtId="204" fontId="74" fillId="0" borderId="12" xfId="39" applyNumberFormat="1" applyFont="1" applyBorder="1" applyAlignment="1">
      <alignment horizontal="center"/>
    </xf>
    <xf numFmtId="203" fontId="74" fillId="0" borderId="12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74" fillId="0" borderId="0" xfId="0" applyFont="1" applyAlignment="1">
      <alignment/>
    </xf>
    <xf numFmtId="1" fontId="74" fillId="0" borderId="0" xfId="0" applyNumberFormat="1" applyFont="1" applyAlignment="1">
      <alignment/>
    </xf>
    <xf numFmtId="0" fontId="75" fillId="0" borderId="0" xfId="0" applyFont="1" applyAlignment="1">
      <alignment/>
    </xf>
    <xf numFmtId="0" fontId="12" fillId="0" borderId="0" xfId="0" applyFont="1" applyAlignment="1">
      <alignment/>
    </xf>
    <xf numFmtId="0" fontId="76" fillId="0" borderId="0" xfId="0" applyFont="1" applyAlignment="1">
      <alignment/>
    </xf>
    <xf numFmtId="1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 vertical="center"/>
    </xf>
    <xf numFmtId="204" fontId="7" fillId="0" borderId="11" xfId="39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12" xfId="0" applyFont="1" applyBorder="1" applyAlignment="1">
      <alignment/>
    </xf>
    <xf numFmtId="1" fontId="72" fillId="0" borderId="0" xfId="0" applyNumberFormat="1" applyFont="1" applyAlignment="1">
      <alignment/>
    </xf>
    <xf numFmtId="0" fontId="6" fillId="0" borderId="13" xfId="0" applyFont="1" applyBorder="1" applyAlignment="1">
      <alignment/>
    </xf>
    <xf numFmtId="204" fontId="7" fillId="0" borderId="13" xfId="39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" fontId="7" fillId="0" borderId="12" xfId="0" applyNumberFormat="1" applyFont="1" applyBorder="1" applyAlignment="1">
      <alignment horizontal="center" vertical="center"/>
    </xf>
    <xf numFmtId="204" fontId="7" fillId="0" borderId="12" xfId="39" applyNumberFormat="1" applyFont="1" applyBorder="1" applyAlignment="1">
      <alignment horizontal="center"/>
    </xf>
    <xf numFmtId="0" fontId="71" fillId="33" borderId="0" xfId="0" applyFont="1" applyFill="1" applyAlignment="1">
      <alignment/>
    </xf>
    <xf numFmtId="0" fontId="73" fillId="33" borderId="0" xfId="0" applyFont="1" applyFill="1" applyAlignment="1">
      <alignment/>
    </xf>
    <xf numFmtId="0" fontId="74" fillId="33" borderId="0" xfId="0" applyFont="1" applyFill="1" applyAlignment="1">
      <alignment/>
    </xf>
    <xf numFmtId="0" fontId="7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0" fillId="33" borderId="0" xfId="0" applyFont="1" applyFill="1" applyAlignment="1">
      <alignment/>
    </xf>
    <xf numFmtId="204" fontId="6" fillId="33" borderId="11" xfId="39" applyNumberFormat="1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204" fontId="7" fillId="33" borderId="11" xfId="39" applyNumberFormat="1" applyFont="1" applyFill="1" applyBorder="1" applyAlignment="1">
      <alignment horizontal="center"/>
    </xf>
    <xf numFmtId="204" fontId="7" fillId="33" borderId="12" xfId="39" applyNumberFormat="1" applyFont="1" applyFill="1" applyBorder="1" applyAlignment="1">
      <alignment horizontal="center"/>
    </xf>
    <xf numFmtId="204" fontId="7" fillId="33" borderId="13" xfId="39" applyNumberFormat="1" applyFont="1" applyFill="1" applyBorder="1" applyAlignment="1">
      <alignment horizontal="center"/>
    </xf>
    <xf numFmtId="204" fontId="12" fillId="33" borderId="12" xfId="39" applyNumberFormat="1" applyFont="1" applyFill="1" applyBorder="1" applyAlignment="1">
      <alignment/>
    </xf>
    <xf numFmtId="1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204" fontId="6" fillId="0" borderId="13" xfId="39" applyNumberFormat="1" applyFont="1" applyBorder="1" applyAlignment="1">
      <alignment/>
    </xf>
    <xf numFmtId="204" fontId="6" fillId="0" borderId="11" xfId="39" applyNumberFormat="1" applyFont="1" applyBorder="1" applyAlignment="1">
      <alignment/>
    </xf>
    <xf numFmtId="204" fontId="6" fillId="0" borderId="11" xfId="39" applyNumberFormat="1" applyFont="1" applyBorder="1" applyAlignment="1">
      <alignment horizontal="center"/>
    </xf>
    <xf numFmtId="204" fontId="6" fillId="0" borderId="12" xfId="39" applyNumberFormat="1" applyFont="1" applyBorder="1" applyAlignment="1">
      <alignment horizontal="center"/>
    </xf>
    <xf numFmtId="204" fontId="6" fillId="0" borderId="13" xfId="39" applyNumberFormat="1" applyFont="1" applyBorder="1" applyAlignment="1">
      <alignment horizontal="center"/>
    </xf>
    <xf numFmtId="204" fontId="5" fillId="0" borderId="12" xfId="39" applyNumberFormat="1" applyFont="1" applyBorder="1" applyAlignment="1">
      <alignment/>
    </xf>
    <xf numFmtId="204" fontId="5" fillId="0" borderId="12" xfId="39" applyNumberFormat="1" applyFont="1" applyBorder="1" applyAlignment="1">
      <alignment horizontal="center"/>
    </xf>
    <xf numFmtId="203" fontId="5" fillId="0" borderId="12" xfId="0" applyNumberFormat="1" applyFont="1" applyBorder="1" applyAlignment="1">
      <alignment/>
    </xf>
    <xf numFmtId="1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" fontId="7" fillId="0" borderId="14" xfId="0" applyNumberFormat="1" applyFont="1" applyBorder="1" applyAlignment="1">
      <alignment horizontal="center" vertical="center"/>
    </xf>
    <xf numFmtId="204" fontId="7" fillId="33" borderId="14" xfId="39" applyNumberFormat="1" applyFont="1" applyFill="1" applyBorder="1" applyAlignment="1">
      <alignment horizontal="center"/>
    </xf>
    <xf numFmtId="43" fontId="6" fillId="0" borderId="13" xfId="39" applyFont="1" applyBorder="1" applyAlignment="1">
      <alignment horizontal="center"/>
    </xf>
    <xf numFmtId="204" fontId="6" fillId="0" borderId="11" xfId="39" applyNumberFormat="1" applyFont="1" applyBorder="1" applyAlignment="1">
      <alignment horizontal="right"/>
    </xf>
    <xf numFmtId="204" fontId="6" fillId="0" borderId="11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39" applyNumberFormat="1" applyFont="1" applyBorder="1" applyAlignment="1">
      <alignment horizontal="center"/>
    </xf>
    <xf numFmtId="0" fontId="6" fillId="0" borderId="13" xfId="39" applyNumberFormat="1" applyFont="1" applyBorder="1" applyAlignment="1">
      <alignment horizontal="center"/>
    </xf>
    <xf numFmtId="204" fontId="77" fillId="0" borderId="12" xfId="39" applyNumberFormat="1" applyFont="1" applyBorder="1" applyAlignment="1">
      <alignment/>
    </xf>
    <xf numFmtId="0" fontId="5" fillId="0" borderId="10" xfId="0" applyFont="1" applyBorder="1" applyAlignment="1">
      <alignment/>
    </xf>
    <xf numFmtId="0" fontId="6" fillId="33" borderId="13" xfId="0" applyFont="1" applyFill="1" applyBorder="1" applyAlignment="1">
      <alignment/>
    </xf>
    <xf numFmtId="0" fontId="6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204" fontId="6" fillId="0" borderId="10" xfId="39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34" borderId="18" xfId="0" applyFont="1" applyFill="1" applyBorder="1" applyAlignment="1">
      <alignment/>
    </xf>
    <xf numFmtId="0" fontId="6" fillId="34" borderId="18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22" xfId="0" applyFont="1" applyBorder="1" applyAlignment="1">
      <alignment/>
    </xf>
    <xf numFmtId="0" fontId="6" fillId="34" borderId="23" xfId="0" applyFont="1" applyFill="1" applyBorder="1" applyAlignment="1">
      <alignment/>
    </xf>
    <xf numFmtId="0" fontId="6" fillId="34" borderId="24" xfId="0" applyFont="1" applyFill="1" applyBorder="1" applyAlignment="1">
      <alignment/>
    </xf>
    <xf numFmtId="0" fontId="6" fillId="34" borderId="19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17" fillId="0" borderId="0" xfId="0" applyFont="1" applyAlignment="1">
      <alignment/>
    </xf>
    <xf numFmtId="204" fontId="5" fillId="0" borderId="11" xfId="39" applyNumberFormat="1" applyFont="1" applyBorder="1" applyAlignment="1">
      <alignment/>
    </xf>
    <xf numFmtId="204" fontId="6" fillId="0" borderId="14" xfId="39" applyNumberFormat="1" applyFont="1" applyBorder="1" applyAlignment="1">
      <alignment/>
    </xf>
    <xf numFmtId="204" fontId="18" fillId="0" borderId="11" xfId="39" applyNumberFormat="1" applyFont="1" applyBorder="1" applyAlignment="1">
      <alignment horizontal="center"/>
    </xf>
    <xf numFmtId="204" fontId="78" fillId="0" borderId="14" xfId="39" applyNumberFormat="1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204" fontId="10" fillId="0" borderId="0" xfId="39" applyNumberFormat="1" applyFont="1" applyAlignment="1">
      <alignment/>
    </xf>
    <xf numFmtId="204" fontId="79" fillId="0" borderId="0" xfId="39" applyNumberFormat="1" applyFont="1" applyAlignment="1">
      <alignment/>
    </xf>
    <xf numFmtId="204" fontId="80" fillId="0" borderId="12" xfId="39" applyNumberFormat="1" applyFont="1" applyBorder="1" applyAlignment="1">
      <alignment/>
    </xf>
    <xf numFmtId="204" fontId="7" fillId="0" borderId="10" xfId="39" applyNumberFormat="1" applyFont="1" applyBorder="1" applyAlignment="1">
      <alignment horizontal="center"/>
    </xf>
    <xf numFmtId="43" fontId="4" fillId="0" borderId="13" xfId="39" applyFont="1" applyBorder="1" applyAlignment="1">
      <alignment horizontal="center"/>
    </xf>
    <xf numFmtId="43" fontId="4" fillId="0" borderId="11" xfId="39" applyFont="1" applyBorder="1" applyAlignment="1">
      <alignment horizontal="center"/>
    </xf>
    <xf numFmtId="204" fontId="4" fillId="0" borderId="12" xfId="0" applyNumberFormat="1" applyFont="1" applyBorder="1" applyAlignment="1">
      <alignment horizontal="center"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7" fillId="0" borderId="20" xfId="0" applyFont="1" applyBorder="1" applyAlignment="1">
      <alignment/>
    </xf>
    <xf numFmtId="43" fontId="17" fillId="0" borderId="20" xfId="39" applyFont="1" applyBorder="1" applyAlignment="1">
      <alignment/>
    </xf>
    <xf numFmtId="204" fontId="17" fillId="0" borderId="20" xfId="39" applyNumberFormat="1" applyFont="1" applyBorder="1" applyAlignment="1">
      <alignment/>
    </xf>
    <xf numFmtId="0" fontId="10" fillId="34" borderId="0" xfId="0" applyFont="1" applyFill="1" applyAlignment="1">
      <alignment/>
    </xf>
    <xf numFmtId="2" fontId="4" fillId="0" borderId="13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04" fontId="6" fillId="0" borderId="0" xfId="39" applyNumberFormat="1" applyFont="1" applyBorder="1" applyAlignment="1">
      <alignment horizontal="center"/>
    </xf>
    <xf numFmtId="204" fontId="17" fillId="0" borderId="0" xfId="39" applyNumberFormat="1" applyFont="1" applyBorder="1" applyAlignment="1">
      <alignment/>
    </xf>
    <xf numFmtId="204" fontId="17" fillId="34" borderId="0" xfId="39" applyNumberFormat="1" applyFont="1" applyFill="1" applyBorder="1" applyAlignment="1">
      <alignment/>
    </xf>
    <xf numFmtId="204" fontId="79" fillId="34" borderId="0" xfId="39" applyNumberFormat="1" applyFont="1" applyFill="1" applyAlignment="1">
      <alignment/>
    </xf>
    <xf numFmtId="0" fontId="4" fillId="0" borderId="20" xfId="0" applyFont="1" applyBorder="1" applyAlignment="1">
      <alignment horizontal="center"/>
    </xf>
    <xf numFmtId="43" fontId="4" fillId="0" borderId="20" xfId="39" applyFont="1" applyBorder="1" applyAlignment="1">
      <alignment horizontal="center"/>
    </xf>
    <xf numFmtId="204" fontId="4" fillId="0" borderId="20" xfId="39" applyNumberFormat="1" applyFont="1" applyBorder="1" applyAlignment="1">
      <alignment horizontal="center"/>
    </xf>
    <xf numFmtId="0" fontId="6" fillId="34" borderId="21" xfId="0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208" fontId="3" fillId="0" borderId="0" xfId="0" applyNumberFormat="1" applyFont="1" applyAlignment="1">
      <alignment/>
    </xf>
    <xf numFmtId="203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208" fontId="3" fillId="0" borderId="0" xfId="0" applyNumberFormat="1" applyFont="1" applyAlignment="1">
      <alignment horizontal="center"/>
    </xf>
    <xf numFmtId="208" fontId="17" fillId="0" borderId="0" xfId="0" applyNumberFormat="1" applyFont="1" applyAlignment="1">
      <alignment/>
    </xf>
    <xf numFmtId="0" fontId="17" fillId="0" borderId="0" xfId="0" applyNumberFormat="1" applyFont="1" applyAlignment="1">
      <alignment horizontal="center"/>
    </xf>
    <xf numFmtId="203" fontId="17" fillId="0" borderId="0" xfId="0" applyNumberFormat="1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0" borderId="17" xfId="0" applyFont="1" applyBorder="1" applyAlignment="1">
      <alignment horizontal="center"/>
    </xf>
    <xf numFmtId="208" fontId="3" fillId="33" borderId="10" xfId="0" applyNumberFormat="1" applyFont="1" applyFill="1" applyBorder="1" applyAlignment="1">
      <alignment/>
    </xf>
    <xf numFmtId="204" fontId="3" fillId="33" borderId="10" xfId="39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204" fontId="3" fillId="0" borderId="10" xfId="39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39" applyNumberFormat="1" applyFont="1" applyBorder="1" applyAlignment="1">
      <alignment horizontal="center"/>
    </xf>
    <xf numFmtId="203" fontId="3" fillId="0" borderId="10" xfId="39" applyNumberFormat="1" applyFont="1" applyBorder="1" applyAlignment="1">
      <alignment horizontal="center"/>
    </xf>
    <xf numFmtId="204" fontId="3" fillId="0" borderId="10" xfId="39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208" fontId="3" fillId="0" borderId="12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1" xfId="39" applyNumberFormat="1" applyFont="1" applyBorder="1" applyAlignment="1">
      <alignment horizontal="center"/>
    </xf>
    <xf numFmtId="203" fontId="3" fillId="0" borderId="21" xfId="39" applyNumberFormat="1" applyFont="1" applyBorder="1" applyAlignment="1">
      <alignment horizontal="center"/>
    </xf>
    <xf numFmtId="204" fontId="3" fillId="0" borderId="21" xfId="39" applyNumberFormat="1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208" fontId="3" fillId="0" borderId="13" xfId="0" applyNumberFormat="1" applyFont="1" applyBorder="1" applyAlignment="1">
      <alignment/>
    </xf>
    <xf numFmtId="0" fontId="3" fillId="33" borderId="13" xfId="0" applyFont="1" applyFill="1" applyBorder="1" applyAlignment="1">
      <alignment/>
    </xf>
    <xf numFmtId="204" fontId="3" fillId="0" borderId="13" xfId="39" applyNumberFormat="1" applyFont="1" applyBorder="1" applyAlignment="1">
      <alignment/>
    </xf>
    <xf numFmtId="0" fontId="3" fillId="0" borderId="13" xfId="39" applyNumberFormat="1" applyFont="1" applyBorder="1" applyAlignment="1">
      <alignment horizontal="center"/>
    </xf>
    <xf numFmtId="203" fontId="3" fillId="0" borderId="13" xfId="39" applyNumberFormat="1" applyFont="1" applyBorder="1" applyAlignment="1">
      <alignment horizontal="center"/>
    </xf>
    <xf numFmtId="204" fontId="3" fillId="0" borderId="13" xfId="39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208" fontId="3" fillId="0" borderId="14" xfId="0" applyNumberFormat="1" applyFont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4" xfId="39" applyNumberFormat="1" applyFont="1" applyBorder="1" applyAlignment="1">
      <alignment horizontal="center"/>
    </xf>
    <xf numFmtId="203" fontId="3" fillId="0" borderId="14" xfId="0" applyNumberFormat="1" applyFont="1" applyBorder="1" applyAlignment="1">
      <alignment horizontal="center"/>
    </xf>
    <xf numFmtId="204" fontId="3" fillId="0" borderId="14" xfId="39" applyNumberFormat="1" applyFont="1" applyBorder="1" applyAlignment="1">
      <alignment horizontal="center"/>
    </xf>
    <xf numFmtId="208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203" fontId="3" fillId="0" borderId="10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203" fontId="3" fillId="0" borderId="12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203" fontId="3" fillId="0" borderId="13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08" fontId="3" fillId="0" borderId="18" xfId="0" applyNumberFormat="1" applyFont="1" applyBorder="1" applyAlignment="1">
      <alignment/>
    </xf>
    <xf numFmtId="0" fontId="3" fillId="0" borderId="18" xfId="0" applyNumberFormat="1" applyFont="1" applyBorder="1" applyAlignment="1">
      <alignment horizontal="center"/>
    </xf>
    <xf numFmtId="203" fontId="3" fillId="0" borderId="18" xfId="0" applyNumberFormat="1" applyFont="1" applyBorder="1" applyAlignment="1">
      <alignment horizontal="center"/>
    </xf>
    <xf numFmtId="204" fontId="3" fillId="0" borderId="14" xfId="39" applyNumberFormat="1" applyFont="1" applyBorder="1" applyAlignment="1">
      <alignment/>
    </xf>
    <xf numFmtId="203" fontId="3" fillId="0" borderId="14" xfId="39" applyNumberFormat="1" applyFont="1" applyBorder="1" applyAlignment="1">
      <alignment horizontal="center"/>
    </xf>
    <xf numFmtId="204" fontId="3" fillId="0" borderId="18" xfId="39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33" borderId="12" xfId="0" applyFont="1" applyFill="1" applyBorder="1" applyAlignment="1">
      <alignment/>
    </xf>
    <xf numFmtId="0" fontId="3" fillId="0" borderId="12" xfId="39" applyNumberFormat="1" applyFont="1" applyBorder="1" applyAlignment="1">
      <alignment horizontal="center"/>
    </xf>
    <xf numFmtId="204" fontId="3" fillId="0" borderId="12" xfId="39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08" fontId="3" fillId="0" borderId="11" xfId="0" applyNumberFormat="1" applyFont="1" applyBorder="1" applyAlignment="1">
      <alignment/>
    </xf>
    <xf numFmtId="0" fontId="3" fillId="0" borderId="11" xfId="0" applyNumberFormat="1" applyFont="1" applyBorder="1" applyAlignment="1">
      <alignment horizontal="center"/>
    </xf>
    <xf numFmtId="203" fontId="3" fillId="0" borderId="11" xfId="0" applyNumberFormat="1" applyFont="1" applyBorder="1" applyAlignment="1">
      <alignment horizontal="center"/>
    </xf>
    <xf numFmtId="204" fontId="3" fillId="0" borderId="11" xfId="0" applyNumberFormat="1" applyFont="1" applyBorder="1" applyAlignment="1">
      <alignment horizontal="center"/>
    </xf>
    <xf numFmtId="204" fontId="3" fillId="0" borderId="13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33" borderId="11" xfId="0" applyFont="1" applyFill="1" applyBorder="1" applyAlignment="1">
      <alignment/>
    </xf>
    <xf numFmtId="0" fontId="3" fillId="0" borderId="11" xfId="39" applyNumberFormat="1" applyFont="1" applyBorder="1" applyAlignment="1">
      <alignment horizontal="center"/>
    </xf>
    <xf numFmtId="43" fontId="3" fillId="0" borderId="11" xfId="0" applyNumberFormat="1" applyFont="1" applyBorder="1" applyAlignment="1">
      <alignment horizontal="center"/>
    </xf>
    <xf numFmtId="204" fontId="3" fillId="0" borderId="11" xfId="39" applyNumberFormat="1" applyFont="1" applyBorder="1" applyAlignment="1">
      <alignment horizontal="center"/>
    </xf>
    <xf numFmtId="203" fontId="3" fillId="0" borderId="11" xfId="39" applyNumberFormat="1" applyFont="1" applyBorder="1" applyAlignment="1">
      <alignment horizontal="center"/>
    </xf>
    <xf numFmtId="43" fontId="3" fillId="0" borderId="13" xfId="39" applyNumberFormat="1" applyFont="1" applyBorder="1" applyAlignment="1">
      <alignment horizontal="center"/>
    </xf>
    <xf numFmtId="203" fontId="3" fillId="0" borderId="11" xfId="39" applyNumberFormat="1" applyFont="1" applyBorder="1" applyAlignment="1">
      <alignment/>
    </xf>
    <xf numFmtId="43" fontId="3" fillId="0" borderId="13" xfId="0" applyNumberFormat="1" applyFont="1" applyBorder="1" applyAlignment="1">
      <alignment horizontal="center"/>
    </xf>
    <xf numFmtId="0" fontId="3" fillId="0" borderId="27" xfId="0" applyFont="1" applyBorder="1" applyAlignment="1">
      <alignment/>
    </xf>
    <xf numFmtId="208" fontId="3" fillId="0" borderId="27" xfId="0" applyNumberFormat="1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203" fontId="3" fillId="0" borderId="28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29" xfId="0" applyFont="1" applyBorder="1" applyAlignment="1">
      <alignment horizontal="center"/>
    </xf>
    <xf numFmtId="208" fontId="3" fillId="0" borderId="29" xfId="0" applyNumberFormat="1" applyFont="1" applyBorder="1" applyAlignment="1">
      <alignment/>
    </xf>
    <xf numFmtId="0" fontId="3" fillId="0" borderId="30" xfId="0" applyNumberFormat="1" applyFont="1" applyBorder="1" applyAlignment="1">
      <alignment horizontal="center"/>
    </xf>
    <xf numFmtId="203" fontId="3" fillId="0" borderId="30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/>
    </xf>
    <xf numFmtId="208" fontId="3" fillId="0" borderId="31" xfId="0" applyNumberFormat="1" applyFont="1" applyBorder="1" applyAlignment="1">
      <alignment/>
    </xf>
    <xf numFmtId="0" fontId="3" fillId="0" borderId="31" xfId="0" applyFont="1" applyBorder="1" applyAlignment="1">
      <alignment horizontal="center"/>
    </xf>
    <xf numFmtId="0" fontId="3" fillId="0" borderId="32" xfId="0" applyNumberFormat="1" applyFont="1" applyBorder="1" applyAlignment="1">
      <alignment horizontal="center"/>
    </xf>
    <xf numFmtId="43" fontId="3" fillId="0" borderId="32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33" xfId="0" applyFont="1" applyBorder="1" applyAlignment="1">
      <alignment horizontal="center"/>
    </xf>
    <xf numFmtId="208" fontId="3" fillId="0" borderId="33" xfId="0" applyNumberFormat="1" applyFont="1" applyBorder="1" applyAlignment="1">
      <alignment/>
    </xf>
    <xf numFmtId="0" fontId="3" fillId="0" borderId="34" xfId="0" applyNumberFormat="1" applyFont="1" applyBorder="1" applyAlignment="1">
      <alignment horizontal="center"/>
    </xf>
    <xf numFmtId="203" fontId="3" fillId="0" borderId="34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204" fontId="3" fillId="0" borderId="28" xfId="0" applyNumberFormat="1" applyFont="1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35" xfId="0" applyFont="1" applyBorder="1" applyAlignment="1">
      <alignment horizontal="center"/>
    </xf>
    <xf numFmtId="208" fontId="3" fillId="0" borderId="35" xfId="0" applyNumberFormat="1" applyFont="1" applyBorder="1" applyAlignment="1">
      <alignment/>
    </xf>
    <xf numFmtId="0" fontId="3" fillId="0" borderId="36" xfId="0" applyNumberFormat="1" applyFont="1" applyBorder="1" applyAlignment="1">
      <alignment horizontal="center"/>
    </xf>
    <xf numFmtId="203" fontId="3" fillId="0" borderId="36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203" fontId="3" fillId="0" borderId="35" xfId="39" applyNumberFormat="1" applyFont="1" applyBorder="1" applyAlignment="1">
      <alignment/>
    </xf>
    <xf numFmtId="203" fontId="3" fillId="0" borderId="32" xfId="0" applyNumberFormat="1" applyFont="1" applyBorder="1" applyAlignment="1">
      <alignment horizontal="center"/>
    </xf>
    <xf numFmtId="204" fontId="3" fillId="0" borderId="31" xfId="39" applyNumberFormat="1" applyFont="1" applyBorder="1" applyAlignment="1">
      <alignment/>
    </xf>
    <xf numFmtId="43" fontId="3" fillId="0" borderId="35" xfId="39" applyFont="1" applyBorder="1" applyAlignment="1">
      <alignment/>
    </xf>
    <xf numFmtId="204" fontId="3" fillId="0" borderId="36" xfId="0" applyNumberFormat="1" applyFont="1" applyBorder="1" applyAlignment="1">
      <alignment horizontal="center"/>
    </xf>
    <xf numFmtId="203" fontId="3" fillId="0" borderId="31" xfId="39" applyNumberFormat="1" applyFont="1" applyBorder="1" applyAlignment="1">
      <alignment/>
    </xf>
    <xf numFmtId="203" fontId="3" fillId="0" borderId="27" xfId="39" applyNumberFormat="1" applyFont="1" applyBorder="1" applyAlignment="1">
      <alignment/>
    </xf>
    <xf numFmtId="204" fontId="3" fillId="0" borderId="35" xfId="39" applyNumberFormat="1" applyFont="1" applyBorder="1" applyAlignment="1">
      <alignment/>
    </xf>
    <xf numFmtId="204" fontId="3" fillId="0" borderId="32" xfId="0" applyNumberFormat="1" applyFont="1" applyBorder="1" applyAlignment="1">
      <alignment horizontal="center"/>
    </xf>
    <xf numFmtId="1" fontId="3" fillId="0" borderId="31" xfId="0" applyNumberFormat="1" applyFont="1" applyBorder="1" applyAlignment="1">
      <alignment/>
    </xf>
    <xf numFmtId="43" fontId="3" fillId="0" borderId="36" xfId="0" applyNumberFormat="1" applyFont="1" applyBorder="1" applyAlignment="1">
      <alignment horizontal="center"/>
    </xf>
    <xf numFmtId="204" fontId="3" fillId="0" borderId="27" xfId="39" applyNumberFormat="1" applyFont="1" applyBorder="1" applyAlignment="1">
      <alignment/>
    </xf>
    <xf numFmtId="1" fontId="3" fillId="0" borderId="35" xfId="0" applyNumberFormat="1" applyFont="1" applyBorder="1" applyAlignment="1">
      <alignment/>
    </xf>
    <xf numFmtId="43" fontId="3" fillId="0" borderId="34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43" fontId="3" fillId="0" borderId="28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33" borderId="21" xfId="0" applyFont="1" applyFill="1" applyBorder="1" applyAlignment="1">
      <alignment horizontal="center"/>
    </xf>
    <xf numFmtId="208" fontId="3" fillId="33" borderId="21" xfId="0" applyNumberFormat="1" applyFont="1" applyFill="1" applyBorder="1" applyAlignment="1">
      <alignment/>
    </xf>
    <xf numFmtId="204" fontId="3" fillId="33" borderId="21" xfId="39" applyNumberFormat="1" applyFont="1" applyFill="1" applyBorder="1" applyAlignment="1">
      <alignment/>
    </xf>
    <xf numFmtId="204" fontId="3" fillId="0" borderId="21" xfId="39" applyNumberFormat="1" applyFont="1" applyBorder="1" applyAlignment="1">
      <alignment/>
    </xf>
    <xf numFmtId="203" fontId="3" fillId="0" borderId="29" xfId="39" applyNumberFormat="1" applyFont="1" applyBorder="1" applyAlignment="1">
      <alignment/>
    </xf>
    <xf numFmtId="204" fontId="3" fillId="0" borderId="14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43" fontId="3" fillId="0" borderId="18" xfId="0" applyNumberFormat="1" applyFont="1" applyBorder="1" applyAlignment="1">
      <alignment horizontal="center"/>
    </xf>
    <xf numFmtId="203" fontId="3" fillId="0" borderId="33" xfId="39" applyNumberFormat="1" applyFont="1" applyBorder="1" applyAlignment="1">
      <alignment/>
    </xf>
    <xf numFmtId="43" fontId="3" fillId="0" borderId="30" xfId="0" applyNumberFormat="1" applyFont="1" applyBorder="1" applyAlignment="1">
      <alignment horizontal="center"/>
    </xf>
    <xf numFmtId="204" fontId="3" fillId="0" borderId="34" xfId="0" applyNumberFormat="1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49" fontId="71" fillId="0" borderId="0" xfId="0" applyNumberFormat="1" applyFont="1" applyAlignment="1">
      <alignment/>
    </xf>
    <xf numFmtId="49" fontId="73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9" fontId="72" fillId="0" borderId="0" xfId="0" applyNumberFormat="1" applyFont="1" applyAlignment="1">
      <alignment/>
    </xf>
    <xf numFmtId="49" fontId="76" fillId="0" borderId="0" xfId="0" applyNumberFormat="1" applyFont="1" applyAlignment="1">
      <alignment/>
    </xf>
    <xf numFmtId="49" fontId="6" fillId="0" borderId="13" xfId="39" applyNumberFormat="1" applyFont="1" applyBorder="1" applyAlignment="1">
      <alignment/>
    </xf>
    <xf numFmtId="43" fontId="71" fillId="0" borderId="0" xfId="39" applyNumberFormat="1" applyFont="1" applyAlignment="1">
      <alignment/>
    </xf>
    <xf numFmtId="43" fontId="73" fillId="0" borderId="0" xfId="39" applyNumberFormat="1" applyFont="1" applyAlignment="1">
      <alignment/>
    </xf>
    <xf numFmtId="43" fontId="6" fillId="0" borderId="13" xfId="39" applyNumberFormat="1" applyFont="1" applyBorder="1" applyAlignment="1">
      <alignment horizontal="center"/>
    </xf>
    <xf numFmtId="43" fontId="6" fillId="0" borderId="11" xfId="39" applyNumberFormat="1" applyFont="1" applyBorder="1" applyAlignment="1">
      <alignment horizontal="center"/>
    </xf>
    <xf numFmtId="43" fontId="5" fillId="0" borderId="10" xfId="39" applyNumberFormat="1" applyFont="1" applyBorder="1" applyAlignment="1">
      <alignment horizontal="center"/>
    </xf>
    <xf numFmtId="43" fontId="10" fillId="0" borderId="0" xfId="39" applyNumberFormat="1" applyFont="1" applyAlignment="1">
      <alignment/>
    </xf>
    <xf numFmtId="204" fontId="5" fillId="0" borderId="13" xfId="39" applyNumberFormat="1" applyFont="1" applyBorder="1" applyAlignment="1">
      <alignment/>
    </xf>
    <xf numFmtId="2" fontId="71" fillId="0" borderId="0" xfId="39" applyNumberFormat="1" applyFont="1" applyAlignment="1">
      <alignment/>
    </xf>
    <xf numFmtId="2" fontId="73" fillId="0" borderId="0" xfId="39" applyNumberFormat="1" applyFont="1" applyAlignment="1">
      <alignment/>
    </xf>
    <xf numFmtId="2" fontId="10" fillId="0" borderId="0" xfId="39" applyNumberFormat="1" applyFont="1" applyAlignment="1">
      <alignment/>
    </xf>
    <xf numFmtId="49" fontId="5" fillId="0" borderId="13" xfId="39" applyNumberFormat="1" applyFont="1" applyBorder="1" applyAlignment="1">
      <alignment/>
    </xf>
    <xf numFmtId="2" fontId="76" fillId="0" borderId="0" xfId="0" applyNumberFormat="1" applyFont="1" applyAlignment="1">
      <alignment/>
    </xf>
    <xf numFmtId="2" fontId="72" fillId="0" borderId="0" xfId="0" applyNumberFormat="1" applyFont="1" applyAlignment="1">
      <alignment/>
    </xf>
    <xf numFmtId="2" fontId="6" fillId="0" borderId="13" xfId="39" applyNumberFormat="1" applyFont="1" applyBorder="1" applyAlignment="1">
      <alignment/>
    </xf>
    <xf numFmtId="2" fontId="5" fillId="0" borderId="0" xfId="0" applyNumberFormat="1" applyFont="1" applyAlignment="1">
      <alignment/>
    </xf>
    <xf numFmtId="43" fontId="6" fillId="0" borderId="13" xfId="39" applyFont="1" applyBorder="1" applyAlignment="1">
      <alignment/>
    </xf>
    <xf numFmtId="43" fontId="76" fillId="0" borderId="0" xfId="39" applyFont="1" applyAlignment="1">
      <alignment/>
    </xf>
    <xf numFmtId="43" fontId="72" fillId="0" borderId="0" xfId="39" applyFont="1" applyAlignment="1">
      <alignment/>
    </xf>
    <xf numFmtId="43" fontId="5" fillId="0" borderId="0" xfId="39" applyFont="1" applyAlignment="1">
      <alignment/>
    </xf>
    <xf numFmtId="43" fontId="5" fillId="0" borderId="13" xfId="39" applyFont="1" applyBorder="1" applyAlignment="1">
      <alignment/>
    </xf>
    <xf numFmtId="1" fontId="7" fillId="33" borderId="13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5" fillId="4" borderId="15" xfId="0" applyFont="1" applyFill="1" applyBorder="1" applyAlignment="1">
      <alignment horizontal="center" vertical="center" wrapText="1"/>
    </xf>
    <xf numFmtId="0" fontId="75" fillId="4" borderId="18" xfId="0" applyFont="1" applyFill="1" applyBorder="1" applyAlignment="1">
      <alignment horizontal="center" vertical="center" wrapText="1"/>
    </xf>
    <xf numFmtId="0" fontId="75" fillId="4" borderId="21" xfId="0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/>
    </xf>
    <xf numFmtId="0" fontId="81" fillId="12" borderId="15" xfId="0" applyFont="1" applyFill="1" applyBorder="1" applyAlignment="1">
      <alignment horizontal="center" vertical="center" wrapText="1"/>
    </xf>
    <xf numFmtId="0" fontId="81" fillId="12" borderId="18" xfId="0" applyFont="1" applyFill="1" applyBorder="1" applyAlignment="1">
      <alignment horizontal="center" vertical="center" wrapText="1"/>
    </xf>
    <xf numFmtId="0" fontId="81" fillId="12" borderId="21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/>
    </xf>
    <xf numFmtId="0" fontId="79" fillId="0" borderId="10" xfId="0" applyFont="1" applyBorder="1" applyAlignment="1">
      <alignment/>
    </xf>
    <xf numFmtId="0" fontId="79" fillId="0" borderId="11" xfId="0" applyFont="1" applyBorder="1" applyAlignment="1">
      <alignment/>
    </xf>
    <xf numFmtId="0" fontId="79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43" fontId="5" fillId="0" borderId="13" xfId="39" applyNumberFormat="1" applyFont="1" applyBorder="1" applyAlignment="1">
      <alignment horizontal="center"/>
    </xf>
    <xf numFmtId="49" fontId="6" fillId="33" borderId="13" xfId="0" applyNumberFormat="1" applyFont="1" applyFill="1" applyBorder="1" applyAlignment="1">
      <alignment/>
    </xf>
    <xf numFmtId="2" fontId="7" fillId="0" borderId="13" xfId="39" applyNumberFormat="1" applyFont="1" applyBorder="1" applyAlignment="1">
      <alignment horizontal="center"/>
    </xf>
    <xf numFmtId="204" fontId="79" fillId="0" borderId="13" xfId="0" applyNumberFormat="1" applyFont="1" applyBorder="1" applyAlignment="1">
      <alignment/>
    </xf>
    <xf numFmtId="1" fontId="7" fillId="0" borderId="11" xfId="0" applyNumberFormat="1" applyFont="1" applyBorder="1" applyAlignment="1">
      <alignment horizontal="right" vertical="center"/>
    </xf>
    <xf numFmtId="49" fontId="7" fillId="0" borderId="11" xfId="0" applyNumberFormat="1" applyFont="1" applyBorder="1" applyAlignment="1">
      <alignment horizontal="right" vertical="center"/>
    </xf>
    <xf numFmtId="1" fontId="7" fillId="0" borderId="13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right" vertical="center"/>
    </xf>
    <xf numFmtId="49" fontId="7" fillId="0" borderId="13" xfId="0" applyNumberFormat="1" applyFont="1" applyBorder="1" applyAlignment="1">
      <alignment horizontal="right" vertical="center"/>
    </xf>
    <xf numFmtId="0" fontId="6" fillId="0" borderId="10" xfId="39" applyNumberFormat="1" applyFont="1" applyBorder="1" applyAlignment="1">
      <alignment horizontal="center"/>
    </xf>
    <xf numFmtId="0" fontId="79" fillId="33" borderId="10" xfId="0" applyFont="1" applyFill="1" applyBorder="1" applyAlignment="1">
      <alignment/>
    </xf>
    <xf numFmtId="49" fontId="79" fillId="33" borderId="10" xfId="0" applyNumberFormat="1" applyFont="1" applyFill="1" applyBorder="1" applyAlignment="1">
      <alignment/>
    </xf>
    <xf numFmtId="2" fontId="78" fillId="0" borderId="10" xfId="39" applyNumberFormat="1" applyFont="1" applyBorder="1" applyAlignment="1">
      <alignment horizontal="center"/>
    </xf>
    <xf numFmtId="204" fontId="78" fillId="33" borderId="10" xfId="39" applyNumberFormat="1" applyFont="1" applyFill="1" applyBorder="1" applyAlignment="1">
      <alignment horizontal="center"/>
    </xf>
    <xf numFmtId="204" fontId="78" fillId="0" borderId="10" xfId="39" applyNumberFormat="1" applyFont="1" applyBorder="1" applyAlignment="1">
      <alignment horizontal="center"/>
    </xf>
    <xf numFmtId="204" fontId="6" fillId="0" borderId="10" xfId="39" applyNumberFormat="1" applyFont="1" applyBorder="1" applyAlignment="1">
      <alignment horizontal="center"/>
    </xf>
    <xf numFmtId="49" fontId="6" fillId="0" borderId="10" xfId="39" applyNumberFormat="1" applyFont="1" applyBorder="1" applyAlignment="1">
      <alignment/>
    </xf>
    <xf numFmtId="204" fontId="5" fillId="0" borderId="10" xfId="39" applyNumberFormat="1" applyFont="1" applyBorder="1" applyAlignment="1">
      <alignment/>
    </xf>
    <xf numFmtId="49" fontId="5" fillId="0" borderId="10" xfId="39" applyNumberFormat="1" applyFont="1" applyBorder="1" applyAlignment="1">
      <alignment/>
    </xf>
    <xf numFmtId="43" fontId="5" fillId="0" borderId="10" xfId="39" applyFont="1" applyBorder="1" applyAlignment="1">
      <alignment/>
    </xf>
    <xf numFmtId="2" fontId="6" fillId="0" borderId="10" xfId="39" applyNumberFormat="1" applyFont="1" applyBorder="1" applyAlignment="1">
      <alignment/>
    </xf>
    <xf numFmtId="43" fontId="6" fillId="0" borderId="10" xfId="39" applyFont="1" applyBorder="1" applyAlignment="1">
      <alignment/>
    </xf>
    <xf numFmtId="204" fontId="79" fillId="0" borderId="10" xfId="0" applyNumberFormat="1" applyFont="1" applyBorder="1" applyAlignment="1">
      <alignment/>
    </xf>
    <xf numFmtId="2" fontId="6" fillId="0" borderId="0" xfId="39" applyNumberFormat="1" applyFont="1" applyBorder="1" applyAlignment="1">
      <alignment/>
    </xf>
    <xf numFmtId="43" fontId="6" fillId="0" borderId="12" xfId="39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right" vertical="center"/>
    </xf>
    <xf numFmtId="49" fontId="7" fillId="0" borderId="12" xfId="0" applyNumberFormat="1" applyFont="1" applyBorder="1" applyAlignment="1">
      <alignment horizontal="right" vertical="center"/>
    </xf>
    <xf numFmtId="2" fontId="6" fillId="0" borderId="26" xfId="39" applyNumberFormat="1" applyFont="1" applyBorder="1" applyAlignment="1">
      <alignment/>
    </xf>
    <xf numFmtId="204" fontId="7" fillId="0" borderId="21" xfId="39" applyNumberFormat="1" applyFont="1" applyBorder="1" applyAlignment="1">
      <alignment horizontal="center"/>
    </xf>
    <xf numFmtId="49" fontId="6" fillId="0" borderId="21" xfId="39" applyNumberFormat="1" applyFont="1" applyBorder="1" applyAlignment="1">
      <alignment/>
    </xf>
    <xf numFmtId="204" fontId="6" fillId="0" borderId="12" xfId="39" applyNumberFormat="1" applyFont="1" applyBorder="1" applyAlignment="1">
      <alignment/>
    </xf>
    <xf numFmtId="43" fontId="6" fillId="0" borderId="21" xfId="39" applyFont="1" applyBorder="1" applyAlignment="1">
      <alignment/>
    </xf>
    <xf numFmtId="2" fontId="6" fillId="0" borderId="21" xfId="39" applyNumberFormat="1" applyFont="1" applyBorder="1" applyAlignment="1">
      <alignment/>
    </xf>
    <xf numFmtId="204" fontId="6" fillId="0" borderId="21" xfId="39" applyNumberFormat="1" applyFont="1" applyBorder="1" applyAlignment="1">
      <alignment horizontal="center"/>
    </xf>
    <xf numFmtId="43" fontId="4" fillId="0" borderId="21" xfId="39" applyFont="1" applyBorder="1" applyAlignment="1">
      <alignment horizontal="center"/>
    </xf>
    <xf numFmtId="0" fontId="79" fillId="0" borderId="12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15" xfId="0" applyFont="1" applyBorder="1" applyAlignment="1">
      <alignment horizontal="left"/>
    </xf>
    <xf numFmtId="0" fontId="6" fillId="34" borderId="18" xfId="0" applyFont="1" applyFill="1" applyBorder="1" applyAlignment="1">
      <alignment horizontal="left"/>
    </xf>
    <xf numFmtId="0" fontId="6" fillId="34" borderId="21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8" xfId="0" applyFont="1" applyBorder="1" applyAlignment="1">
      <alignment/>
    </xf>
    <xf numFmtId="204" fontId="6" fillId="0" borderId="18" xfId="39" applyNumberFormat="1" applyFont="1" applyBorder="1" applyAlignment="1">
      <alignment horizontal="center"/>
    </xf>
    <xf numFmtId="43" fontId="4" fillId="0" borderId="18" xfId="39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1" fontId="7" fillId="0" borderId="10" xfId="0" applyNumberFormat="1" applyFont="1" applyBorder="1" applyAlignment="1">
      <alignment horizontal="center" vertical="center"/>
    </xf>
    <xf numFmtId="43" fontId="6" fillId="0" borderId="10" xfId="39" applyNumberFormat="1" applyFont="1" applyBorder="1" applyAlignment="1">
      <alignment horizontal="center"/>
    </xf>
    <xf numFmtId="1" fontId="78" fillId="0" borderId="10" xfId="0" applyNumberFormat="1" applyFont="1" applyBorder="1" applyAlignment="1">
      <alignment horizontal="right" vertical="center"/>
    </xf>
    <xf numFmtId="49" fontId="78" fillId="0" borderId="10" xfId="0" applyNumberFormat="1" applyFont="1" applyBorder="1" applyAlignment="1">
      <alignment horizontal="right" vertical="center"/>
    </xf>
    <xf numFmtId="43" fontId="4" fillId="0" borderId="10" xfId="39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1" fontId="7" fillId="0" borderId="21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43" fontId="6" fillId="0" borderId="21" xfId="39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right" vertical="center"/>
    </xf>
    <xf numFmtId="49" fontId="7" fillId="0" borderId="21" xfId="0" applyNumberFormat="1" applyFont="1" applyBorder="1" applyAlignment="1">
      <alignment horizontal="right" vertical="center"/>
    </xf>
    <xf numFmtId="204" fontId="7" fillId="33" borderId="21" xfId="39" applyNumberFormat="1" applyFont="1" applyFill="1" applyBorder="1" applyAlignment="1">
      <alignment horizontal="center"/>
    </xf>
    <xf numFmtId="204" fontId="6" fillId="0" borderId="21" xfId="39" applyNumberFormat="1" applyFont="1" applyBorder="1" applyAlignment="1">
      <alignment/>
    </xf>
    <xf numFmtId="204" fontId="5" fillId="0" borderId="21" xfId="39" applyNumberFormat="1" applyFont="1" applyBorder="1" applyAlignment="1">
      <alignment/>
    </xf>
    <xf numFmtId="0" fontId="79" fillId="0" borderId="21" xfId="0" applyFont="1" applyBorder="1" applyAlignment="1">
      <alignment/>
    </xf>
    <xf numFmtId="1" fontId="7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1" fontId="7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43" fontId="6" fillId="0" borderId="18" xfId="39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 vertical="center"/>
    </xf>
    <xf numFmtId="2" fontId="7" fillId="0" borderId="18" xfId="39" applyNumberFormat="1" applyFont="1" applyBorder="1" applyAlignment="1">
      <alignment horizontal="center"/>
    </xf>
    <xf numFmtId="204" fontId="7" fillId="33" borderId="18" xfId="39" applyNumberFormat="1" applyFont="1" applyFill="1" applyBorder="1" applyAlignment="1">
      <alignment horizontal="center"/>
    </xf>
    <xf numFmtId="204" fontId="7" fillId="0" borderId="18" xfId="39" applyNumberFormat="1" applyFont="1" applyBorder="1" applyAlignment="1">
      <alignment horizontal="center"/>
    </xf>
    <xf numFmtId="49" fontId="6" fillId="0" borderId="18" xfId="39" applyNumberFormat="1" applyFont="1" applyBorder="1" applyAlignment="1">
      <alignment/>
    </xf>
    <xf numFmtId="204" fontId="6" fillId="0" borderId="18" xfId="39" applyNumberFormat="1" applyFont="1" applyBorder="1" applyAlignment="1">
      <alignment/>
    </xf>
    <xf numFmtId="204" fontId="5" fillId="0" borderId="18" xfId="39" applyNumberFormat="1" applyFont="1" applyBorder="1" applyAlignment="1">
      <alignment/>
    </xf>
    <xf numFmtId="49" fontId="6" fillId="0" borderId="18" xfId="39" applyNumberFormat="1" applyFont="1" applyBorder="1" applyAlignment="1">
      <alignment horizontal="center"/>
    </xf>
    <xf numFmtId="43" fontId="6" fillId="0" borderId="18" xfId="39" applyFont="1" applyBorder="1" applyAlignment="1">
      <alignment horizontal="center"/>
    </xf>
    <xf numFmtId="2" fontId="6" fillId="0" borderId="18" xfId="39" applyNumberFormat="1" applyFont="1" applyBorder="1" applyAlignment="1">
      <alignment horizontal="center"/>
    </xf>
    <xf numFmtId="0" fontId="79" fillId="0" borderId="18" xfId="0" applyFont="1" applyBorder="1" applyAlignment="1">
      <alignment/>
    </xf>
    <xf numFmtId="43" fontId="6" fillId="33" borderId="13" xfId="39" applyFont="1" applyFill="1" applyBorder="1" applyAlignment="1">
      <alignment/>
    </xf>
    <xf numFmtId="1" fontId="7" fillId="33" borderId="21" xfId="0" applyNumberFormat="1" applyFont="1" applyFill="1" applyBorder="1" applyAlignment="1">
      <alignment horizontal="center"/>
    </xf>
    <xf numFmtId="49" fontId="7" fillId="0" borderId="21" xfId="0" applyNumberFormat="1" applyFont="1" applyBorder="1" applyAlignment="1">
      <alignment horizontal="center" vertical="center"/>
    </xf>
    <xf numFmtId="2" fontId="7" fillId="0" borderId="21" xfId="39" applyNumberFormat="1" applyFont="1" applyBorder="1" applyAlignment="1">
      <alignment horizontal="center"/>
    </xf>
    <xf numFmtId="49" fontId="6" fillId="0" borderId="21" xfId="39" applyNumberFormat="1" applyFont="1" applyBorder="1" applyAlignment="1">
      <alignment horizontal="center"/>
    </xf>
    <xf numFmtId="43" fontId="6" fillId="0" borderId="21" xfId="39" applyFont="1" applyBorder="1" applyAlignment="1">
      <alignment horizontal="center"/>
    </xf>
    <xf numFmtId="2" fontId="6" fillId="0" borderId="21" xfId="39" applyNumberFormat="1" applyFont="1" applyBorder="1" applyAlignment="1">
      <alignment horizontal="center"/>
    </xf>
    <xf numFmtId="0" fontId="75" fillId="4" borderId="18" xfId="0" applyFont="1" applyFill="1" applyBorder="1" applyAlignment="1">
      <alignment horizontal="center" vertical="center" wrapText="1"/>
    </xf>
    <xf numFmtId="0" fontId="81" fillId="12" borderId="18" xfId="0" applyFont="1" applyFill="1" applyBorder="1" applyAlignment="1">
      <alignment horizontal="center" vertical="center" wrapText="1"/>
    </xf>
    <xf numFmtId="0" fontId="81" fillId="12" borderId="21" xfId="0" applyFont="1" applyFill="1" applyBorder="1" applyAlignment="1">
      <alignment horizontal="center" vertical="center" wrapText="1"/>
    </xf>
    <xf numFmtId="1" fontId="75" fillId="0" borderId="10" xfId="0" applyNumberFormat="1" applyFont="1" applyBorder="1" applyAlignment="1">
      <alignment horizontal="center"/>
    </xf>
    <xf numFmtId="0" fontId="75" fillId="0" borderId="10" xfId="0" applyFont="1" applyBorder="1" applyAlignment="1">
      <alignment horizontal="left"/>
    </xf>
    <xf numFmtId="1" fontId="75" fillId="0" borderId="10" xfId="0" applyNumberFormat="1" applyFont="1" applyBorder="1" applyAlignment="1">
      <alignment horizontal="center" vertical="center"/>
    </xf>
    <xf numFmtId="0" fontId="75" fillId="0" borderId="10" xfId="0" applyFont="1" applyBorder="1" applyAlignment="1">
      <alignment horizontal="center"/>
    </xf>
    <xf numFmtId="43" fontId="72" fillId="0" borderId="10" xfId="39" applyNumberFormat="1" applyFont="1" applyBorder="1" applyAlignment="1">
      <alignment horizontal="center"/>
    </xf>
    <xf numFmtId="2" fontId="75" fillId="0" borderId="10" xfId="39" applyNumberFormat="1" applyFont="1" applyBorder="1" applyAlignment="1">
      <alignment horizontal="center"/>
    </xf>
    <xf numFmtId="204" fontId="75" fillId="33" borderId="10" xfId="39" applyNumberFormat="1" applyFont="1" applyFill="1" applyBorder="1" applyAlignment="1">
      <alignment horizontal="center"/>
    </xf>
    <xf numFmtId="204" fontId="75" fillId="0" borderId="10" xfId="39" applyNumberFormat="1" applyFont="1" applyBorder="1" applyAlignment="1">
      <alignment horizontal="center"/>
    </xf>
    <xf numFmtId="0" fontId="72" fillId="0" borderId="10" xfId="0" applyFont="1" applyBorder="1" applyAlignment="1">
      <alignment/>
    </xf>
    <xf numFmtId="204" fontId="72" fillId="0" borderId="10" xfId="39" applyNumberFormat="1" applyFont="1" applyBorder="1" applyAlignment="1">
      <alignment horizontal="center"/>
    </xf>
    <xf numFmtId="49" fontId="72" fillId="0" borderId="10" xfId="39" applyNumberFormat="1" applyFont="1" applyBorder="1" applyAlignment="1">
      <alignment/>
    </xf>
    <xf numFmtId="204" fontId="72" fillId="0" borderId="10" xfId="39" applyNumberFormat="1" applyFont="1" applyBorder="1" applyAlignment="1">
      <alignment/>
    </xf>
    <xf numFmtId="204" fontId="76" fillId="0" borderId="10" xfId="39" applyNumberFormat="1" applyFont="1" applyBorder="1" applyAlignment="1">
      <alignment/>
    </xf>
    <xf numFmtId="49" fontId="72" fillId="0" borderId="10" xfId="39" applyNumberFormat="1" applyFont="1" applyBorder="1" applyAlignment="1">
      <alignment horizontal="center"/>
    </xf>
    <xf numFmtId="43" fontId="72" fillId="0" borderId="10" xfId="39" applyFont="1" applyBorder="1" applyAlignment="1">
      <alignment horizontal="center"/>
    </xf>
    <xf numFmtId="2" fontId="72" fillId="0" borderId="10" xfId="39" applyNumberFormat="1" applyFont="1" applyBorder="1" applyAlignment="1">
      <alignment horizontal="center"/>
    </xf>
    <xf numFmtId="43" fontId="73" fillId="0" borderId="10" xfId="39" applyFont="1" applyBorder="1" applyAlignment="1">
      <alignment horizontal="center"/>
    </xf>
    <xf numFmtId="0" fontId="82" fillId="0" borderId="0" xfId="0" applyFont="1" applyAlignment="1">
      <alignment/>
    </xf>
    <xf numFmtId="49" fontId="75" fillId="0" borderId="10" xfId="0" applyNumberFormat="1" applyFont="1" applyBorder="1" applyAlignment="1">
      <alignment horizontal="center" vertical="center"/>
    </xf>
    <xf numFmtId="204" fontId="6" fillId="0" borderId="11" xfId="33" applyNumberFormat="1" applyFont="1" applyBorder="1" applyAlignment="1">
      <alignment/>
    </xf>
    <xf numFmtId="204" fontId="6" fillId="0" borderId="13" xfId="33" applyNumberFormat="1" applyFont="1" applyBorder="1" applyAlignment="1">
      <alignment horizontal="center"/>
    </xf>
    <xf numFmtId="43" fontId="4" fillId="0" borderId="13" xfId="33" applyFont="1" applyBorder="1" applyAlignment="1">
      <alignment horizontal="center"/>
    </xf>
    <xf numFmtId="2" fontId="6" fillId="0" borderId="13" xfId="33" applyNumberFormat="1" applyFont="1" applyBorder="1" applyAlignment="1">
      <alignment/>
    </xf>
    <xf numFmtId="43" fontId="6" fillId="0" borderId="13" xfId="33" applyFont="1" applyBorder="1" applyAlignment="1">
      <alignment/>
    </xf>
    <xf numFmtId="1" fontId="7" fillId="33" borderId="13" xfId="0" applyNumberFormat="1" applyFont="1" applyFill="1" applyBorder="1" applyAlignment="1">
      <alignment horizontal="center"/>
    </xf>
    <xf numFmtId="204" fontId="79" fillId="0" borderId="13" xfId="0" applyNumberFormat="1" applyFont="1" applyBorder="1" applyAlignment="1">
      <alignment/>
    </xf>
    <xf numFmtId="204" fontId="7" fillId="0" borderId="21" xfId="33" applyNumberFormat="1" applyFont="1" applyBorder="1" applyAlignment="1">
      <alignment horizontal="center"/>
    </xf>
    <xf numFmtId="49" fontId="6" fillId="0" borderId="21" xfId="33" applyNumberFormat="1" applyFont="1" applyBorder="1" applyAlignment="1">
      <alignment/>
    </xf>
    <xf numFmtId="204" fontId="6" fillId="0" borderId="21" xfId="33" applyNumberFormat="1" applyFont="1" applyBorder="1" applyAlignment="1">
      <alignment horizontal="center"/>
    </xf>
    <xf numFmtId="43" fontId="4" fillId="0" borderId="21" xfId="33" applyFont="1" applyBorder="1" applyAlignment="1">
      <alignment horizontal="center"/>
    </xf>
    <xf numFmtId="204" fontId="6" fillId="0" borderId="18" xfId="33" applyNumberFormat="1" applyFont="1" applyBorder="1" applyAlignment="1">
      <alignment horizontal="center"/>
    </xf>
    <xf numFmtId="43" fontId="4" fillId="0" borderId="18" xfId="33" applyFont="1" applyBorder="1" applyAlignment="1">
      <alignment horizontal="center"/>
    </xf>
    <xf numFmtId="43" fontId="6" fillId="0" borderId="21" xfId="33" applyNumberFormat="1" applyFont="1" applyBorder="1" applyAlignment="1">
      <alignment horizontal="center"/>
    </xf>
    <xf numFmtId="204" fontId="7" fillId="33" borderId="21" xfId="33" applyNumberFormat="1" applyFont="1" applyFill="1" applyBorder="1" applyAlignment="1">
      <alignment horizontal="center"/>
    </xf>
    <xf numFmtId="204" fontId="6" fillId="0" borderId="21" xfId="33" applyNumberFormat="1" applyFont="1" applyBorder="1" applyAlignment="1">
      <alignment/>
    </xf>
    <xf numFmtId="204" fontId="5" fillId="0" borderId="21" xfId="33" applyNumberFormat="1" applyFont="1" applyBorder="1" applyAlignment="1">
      <alignment/>
    </xf>
    <xf numFmtId="0" fontId="79" fillId="0" borderId="21" xfId="0" applyFont="1" applyBorder="1" applyAlignment="1">
      <alignment/>
    </xf>
    <xf numFmtId="43" fontId="6" fillId="0" borderId="18" xfId="33" applyNumberFormat="1" applyFont="1" applyBorder="1" applyAlignment="1">
      <alignment horizontal="center"/>
    </xf>
    <xf numFmtId="2" fontId="7" fillId="0" borderId="18" xfId="33" applyNumberFormat="1" applyFont="1" applyBorder="1" applyAlignment="1">
      <alignment horizontal="center"/>
    </xf>
    <xf numFmtId="204" fontId="7" fillId="33" borderId="18" xfId="33" applyNumberFormat="1" applyFont="1" applyFill="1" applyBorder="1" applyAlignment="1">
      <alignment horizontal="center"/>
    </xf>
    <xf numFmtId="204" fontId="7" fillId="0" borderId="18" xfId="33" applyNumberFormat="1" applyFont="1" applyBorder="1" applyAlignment="1">
      <alignment horizontal="center"/>
    </xf>
    <xf numFmtId="49" fontId="6" fillId="0" borderId="18" xfId="33" applyNumberFormat="1" applyFont="1" applyBorder="1" applyAlignment="1">
      <alignment/>
    </xf>
    <xf numFmtId="204" fontId="6" fillId="0" borderId="18" xfId="33" applyNumberFormat="1" applyFont="1" applyBorder="1" applyAlignment="1">
      <alignment/>
    </xf>
    <xf numFmtId="204" fontId="5" fillId="0" borderId="18" xfId="33" applyNumberFormat="1" applyFont="1" applyBorder="1" applyAlignment="1">
      <alignment/>
    </xf>
    <xf numFmtId="49" fontId="6" fillId="0" borderId="18" xfId="33" applyNumberFormat="1" applyFont="1" applyBorder="1" applyAlignment="1">
      <alignment horizontal="center"/>
    </xf>
    <xf numFmtId="43" fontId="6" fillId="0" borderId="18" xfId="33" applyFont="1" applyBorder="1" applyAlignment="1">
      <alignment horizontal="center"/>
    </xf>
    <xf numFmtId="2" fontId="6" fillId="0" borderId="18" xfId="33" applyNumberFormat="1" applyFont="1" applyBorder="1" applyAlignment="1">
      <alignment horizontal="center"/>
    </xf>
    <xf numFmtId="0" fontId="79" fillId="0" borderId="18" xfId="0" applyFont="1" applyBorder="1" applyAlignment="1">
      <alignment/>
    </xf>
    <xf numFmtId="43" fontId="6" fillId="33" borderId="13" xfId="33" applyFont="1" applyFill="1" applyBorder="1" applyAlignment="1">
      <alignment/>
    </xf>
    <xf numFmtId="1" fontId="7" fillId="33" borderId="21" xfId="0" applyNumberFormat="1" applyFont="1" applyFill="1" applyBorder="1" applyAlignment="1">
      <alignment horizontal="center"/>
    </xf>
    <xf numFmtId="2" fontId="7" fillId="0" borderId="21" xfId="33" applyNumberFormat="1" applyFont="1" applyBorder="1" applyAlignment="1">
      <alignment horizontal="center"/>
    </xf>
    <xf numFmtId="49" fontId="6" fillId="0" borderId="21" xfId="33" applyNumberFormat="1" applyFont="1" applyBorder="1" applyAlignment="1">
      <alignment horizontal="center"/>
    </xf>
    <xf numFmtId="43" fontId="6" fillId="0" borderId="21" xfId="33" applyFont="1" applyBorder="1" applyAlignment="1">
      <alignment horizontal="center"/>
    </xf>
    <xf numFmtId="2" fontId="6" fillId="0" borderId="21" xfId="33" applyNumberFormat="1" applyFont="1" applyBorder="1" applyAlignment="1">
      <alignment horizontal="center"/>
    </xf>
    <xf numFmtId="1" fontId="75" fillId="0" borderId="10" xfId="0" applyNumberFormat="1" applyFont="1" applyBorder="1" applyAlignment="1">
      <alignment horizontal="center"/>
    </xf>
    <xf numFmtId="0" fontId="75" fillId="0" borderId="10" xfId="0" applyFont="1" applyBorder="1" applyAlignment="1">
      <alignment horizontal="left"/>
    </xf>
    <xf numFmtId="1" fontId="75" fillId="0" borderId="10" xfId="0" applyNumberFormat="1" applyFont="1" applyBorder="1" applyAlignment="1">
      <alignment horizontal="center" vertical="center"/>
    </xf>
    <xf numFmtId="0" fontId="75" fillId="0" borderId="10" xfId="0" applyFont="1" applyBorder="1" applyAlignment="1">
      <alignment horizontal="center"/>
    </xf>
    <xf numFmtId="43" fontId="72" fillId="0" borderId="10" xfId="33" applyNumberFormat="1" applyFont="1" applyBorder="1" applyAlignment="1">
      <alignment horizontal="center"/>
    </xf>
    <xf numFmtId="2" fontId="75" fillId="0" borderId="10" xfId="33" applyNumberFormat="1" applyFont="1" applyBorder="1" applyAlignment="1">
      <alignment horizontal="center"/>
    </xf>
    <xf numFmtId="204" fontId="75" fillId="33" borderId="10" xfId="33" applyNumberFormat="1" applyFont="1" applyFill="1" applyBorder="1" applyAlignment="1">
      <alignment horizontal="center"/>
    </xf>
    <xf numFmtId="204" fontId="75" fillId="0" borderId="10" xfId="33" applyNumberFormat="1" applyFont="1" applyBorder="1" applyAlignment="1">
      <alignment horizontal="center"/>
    </xf>
    <xf numFmtId="0" fontId="72" fillId="0" borderId="10" xfId="0" applyFont="1" applyBorder="1" applyAlignment="1">
      <alignment/>
    </xf>
    <xf numFmtId="204" fontId="72" fillId="0" borderId="10" xfId="33" applyNumberFormat="1" applyFont="1" applyBorder="1" applyAlignment="1">
      <alignment horizontal="center"/>
    </xf>
    <xf numFmtId="49" fontId="72" fillId="0" borderId="10" xfId="33" applyNumberFormat="1" applyFont="1" applyBorder="1" applyAlignment="1">
      <alignment/>
    </xf>
    <xf numFmtId="204" fontId="72" fillId="0" borderId="10" xfId="33" applyNumberFormat="1" applyFont="1" applyBorder="1" applyAlignment="1">
      <alignment/>
    </xf>
    <xf numFmtId="204" fontId="76" fillId="0" borderId="10" xfId="33" applyNumberFormat="1" applyFont="1" applyBorder="1" applyAlignment="1">
      <alignment/>
    </xf>
    <xf numFmtId="49" fontId="72" fillId="0" borderId="10" xfId="33" applyNumberFormat="1" applyFont="1" applyBorder="1" applyAlignment="1">
      <alignment horizontal="center"/>
    </xf>
    <xf numFmtId="43" fontId="72" fillId="0" borderId="10" xfId="33" applyFont="1" applyBorder="1" applyAlignment="1">
      <alignment horizontal="center"/>
    </xf>
    <xf numFmtId="2" fontId="72" fillId="0" borderId="10" xfId="33" applyNumberFormat="1" applyFont="1" applyBorder="1" applyAlignment="1">
      <alignment horizontal="center"/>
    </xf>
    <xf numFmtId="43" fontId="73" fillId="0" borderId="10" xfId="33" applyFont="1" applyBorder="1" applyAlignment="1">
      <alignment horizontal="center"/>
    </xf>
    <xf numFmtId="0" fontId="3" fillId="7" borderId="15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7" borderId="15" xfId="0" applyNumberFormat="1" applyFont="1" applyFill="1" applyBorder="1" applyAlignment="1">
      <alignment horizontal="center" vertical="center" wrapText="1"/>
    </xf>
    <xf numFmtId="0" fontId="3" fillId="7" borderId="18" xfId="0" applyNumberFormat="1" applyFont="1" applyFill="1" applyBorder="1" applyAlignment="1">
      <alignment horizontal="center" vertical="center" wrapText="1"/>
    </xf>
    <xf numFmtId="0" fontId="3" fillId="7" borderId="21" xfId="0" applyNumberFormat="1" applyFont="1" applyFill="1" applyBorder="1" applyAlignment="1">
      <alignment horizontal="center" vertical="center" wrapText="1"/>
    </xf>
    <xf numFmtId="203" fontId="3" fillId="7" borderId="15" xfId="0" applyNumberFormat="1" applyFont="1" applyFill="1" applyBorder="1" applyAlignment="1">
      <alignment horizontal="center" vertical="center"/>
    </xf>
    <xf numFmtId="203" fontId="3" fillId="7" borderId="18" xfId="0" applyNumberFormat="1" applyFont="1" applyFill="1" applyBorder="1" applyAlignment="1">
      <alignment horizontal="center" vertical="center"/>
    </xf>
    <xf numFmtId="203" fontId="3" fillId="7" borderId="2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208" fontId="3" fillId="4" borderId="15" xfId="0" applyNumberFormat="1" applyFont="1" applyFill="1" applyBorder="1" applyAlignment="1">
      <alignment horizontal="center" vertical="center"/>
    </xf>
    <xf numFmtId="208" fontId="3" fillId="4" borderId="18" xfId="0" applyNumberFormat="1" applyFont="1" applyFill="1" applyBorder="1" applyAlignment="1">
      <alignment horizontal="center" vertical="center"/>
    </xf>
    <xf numFmtId="208" fontId="3" fillId="4" borderId="21" xfId="0" applyNumberFormat="1" applyFont="1" applyFill="1" applyBorder="1" applyAlignment="1">
      <alignment horizontal="center" vertical="center"/>
    </xf>
    <xf numFmtId="203" fontId="3" fillId="7" borderId="15" xfId="0" applyNumberFormat="1" applyFont="1" applyFill="1" applyBorder="1" applyAlignment="1">
      <alignment horizontal="center" vertical="center" wrapText="1"/>
    </xf>
    <xf numFmtId="203" fontId="3" fillId="7" borderId="18" xfId="0" applyNumberFormat="1" applyFont="1" applyFill="1" applyBorder="1" applyAlignment="1">
      <alignment horizontal="center" vertical="center" wrapText="1"/>
    </xf>
    <xf numFmtId="203" fontId="3" fillId="7" borderId="21" xfId="0" applyNumberFormat="1" applyFont="1" applyFill="1" applyBorder="1" applyAlignment="1">
      <alignment horizontal="center" vertical="center" wrapText="1"/>
    </xf>
    <xf numFmtId="0" fontId="3" fillId="19" borderId="38" xfId="0" applyFont="1" applyFill="1" applyBorder="1" applyAlignment="1">
      <alignment horizontal="center"/>
    </xf>
    <xf numFmtId="0" fontId="3" fillId="19" borderId="39" xfId="0" applyFont="1" applyFill="1" applyBorder="1" applyAlignment="1">
      <alignment horizontal="center"/>
    </xf>
    <xf numFmtId="0" fontId="3" fillId="19" borderId="40" xfId="0" applyFont="1" applyFill="1" applyBorder="1" applyAlignment="1">
      <alignment horizontal="center"/>
    </xf>
    <xf numFmtId="0" fontId="3" fillId="16" borderId="38" xfId="0" applyFont="1" applyFill="1" applyBorder="1" applyAlignment="1">
      <alignment horizontal="center"/>
    </xf>
    <xf numFmtId="0" fontId="3" fillId="16" borderId="39" xfId="0" applyFont="1" applyFill="1" applyBorder="1" applyAlignment="1">
      <alignment horizontal="center"/>
    </xf>
    <xf numFmtId="0" fontId="3" fillId="16" borderId="40" xfId="0" applyFont="1" applyFill="1" applyBorder="1" applyAlignment="1">
      <alignment horizontal="center"/>
    </xf>
    <xf numFmtId="0" fontId="3" fillId="4" borderId="38" xfId="0" applyFont="1" applyFill="1" applyBorder="1" applyAlignment="1">
      <alignment horizontal="center"/>
    </xf>
    <xf numFmtId="0" fontId="3" fillId="4" borderId="39" xfId="0" applyFont="1" applyFill="1" applyBorder="1" applyAlignment="1">
      <alignment horizontal="center"/>
    </xf>
    <xf numFmtId="0" fontId="3" fillId="4" borderId="4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3" fillId="7" borderId="38" xfId="0" applyFont="1" applyFill="1" applyBorder="1" applyAlignment="1">
      <alignment horizontal="center"/>
    </xf>
    <xf numFmtId="0" fontId="3" fillId="7" borderId="39" xfId="0" applyFont="1" applyFill="1" applyBorder="1" applyAlignment="1">
      <alignment horizontal="center"/>
    </xf>
    <xf numFmtId="0" fontId="3" fillId="7" borderId="40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16" borderId="38" xfId="0" applyFont="1" applyFill="1" applyBorder="1" applyAlignment="1">
      <alignment horizontal="center"/>
    </xf>
    <xf numFmtId="0" fontId="6" fillId="16" borderId="39" xfId="0" applyFont="1" applyFill="1" applyBorder="1" applyAlignment="1">
      <alignment horizontal="center"/>
    </xf>
    <xf numFmtId="0" fontId="6" fillId="16" borderId="40" xfId="0" applyFont="1" applyFill="1" applyBorder="1" applyAlignment="1">
      <alignment horizontal="center"/>
    </xf>
    <xf numFmtId="0" fontId="6" fillId="19" borderId="38" xfId="0" applyFont="1" applyFill="1" applyBorder="1" applyAlignment="1">
      <alignment horizontal="center"/>
    </xf>
    <xf numFmtId="0" fontId="6" fillId="19" borderId="39" xfId="0" applyFont="1" applyFill="1" applyBorder="1" applyAlignment="1">
      <alignment horizontal="center"/>
    </xf>
    <xf numFmtId="0" fontId="6" fillId="19" borderId="40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horizontal="center"/>
    </xf>
    <xf numFmtId="0" fontId="7" fillId="4" borderId="39" xfId="0" applyFont="1" applyFill="1" applyBorder="1" applyAlignment="1">
      <alignment horizontal="center"/>
    </xf>
    <xf numFmtId="0" fontId="7" fillId="4" borderId="40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8" fillId="7" borderId="15" xfId="0" applyFont="1" applyFill="1" applyBorder="1" applyAlignment="1">
      <alignment horizontal="center" vertical="center" wrapText="1"/>
    </xf>
    <xf numFmtId="0" fontId="8" fillId="7" borderId="18" xfId="0" applyFont="1" applyFill="1" applyBorder="1" applyAlignment="1">
      <alignment horizontal="center" vertical="center" wrapText="1"/>
    </xf>
    <xf numFmtId="0" fontId="8" fillId="7" borderId="21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7" fillId="7" borderId="38" xfId="0" applyFont="1" applyFill="1" applyBorder="1" applyAlignment="1">
      <alignment horizontal="center"/>
    </xf>
    <xf numFmtId="0" fontId="7" fillId="7" borderId="39" xfId="0" applyFont="1" applyFill="1" applyBorder="1" applyAlignment="1">
      <alignment horizontal="center"/>
    </xf>
    <xf numFmtId="0" fontId="7" fillId="7" borderId="40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72" fillId="7" borderId="15" xfId="0" applyFont="1" applyFill="1" applyBorder="1" applyAlignment="1">
      <alignment horizontal="center" vertical="center" wrapText="1"/>
    </xf>
    <xf numFmtId="0" fontId="72" fillId="7" borderId="18" xfId="0" applyFont="1" applyFill="1" applyBorder="1" applyAlignment="1">
      <alignment horizontal="center" vertical="center" wrapText="1"/>
    </xf>
    <xf numFmtId="0" fontId="72" fillId="7" borderId="38" xfId="0" applyFont="1" applyFill="1" applyBorder="1" applyAlignment="1">
      <alignment horizontal="center"/>
    </xf>
    <xf numFmtId="0" fontId="72" fillId="7" borderId="40" xfId="0" applyFont="1" applyFill="1" applyBorder="1" applyAlignment="1">
      <alignment horizontal="center"/>
    </xf>
    <xf numFmtId="0" fontId="72" fillId="7" borderId="15" xfId="0" applyFont="1" applyFill="1" applyBorder="1" applyAlignment="1">
      <alignment horizontal="center" vertical="top" wrapText="1"/>
    </xf>
    <xf numFmtId="0" fontId="72" fillId="7" borderId="18" xfId="0" applyFont="1" applyFill="1" applyBorder="1" applyAlignment="1">
      <alignment horizontal="center" vertical="top" wrapText="1"/>
    </xf>
    <xf numFmtId="0" fontId="75" fillId="4" borderId="15" xfId="0" applyFont="1" applyFill="1" applyBorder="1" applyAlignment="1">
      <alignment horizontal="center" vertical="center" wrapText="1"/>
    </xf>
    <xf numFmtId="0" fontId="75" fillId="4" borderId="18" xfId="0" applyFont="1" applyFill="1" applyBorder="1" applyAlignment="1">
      <alignment horizontal="center" vertical="center" wrapText="1"/>
    </xf>
    <xf numFmtId="0" fontId="72" fillId="7" borderId="15" xfId="0" applyFont="1" applyFill="1" applyBorder="1" applyAlignment="1">
      <alignment horizontal="center" vertical="center"/>
    </xf>
    <xf numFmtId="0" fontId="72" fillId="7" borderId="18" xfId="0" applyFont="1" applyFill="1" applyBorder="1" applyAlignment="1">
      <alignment horizontal="center" vertical="center"/>
    </xf>
    <xf numFmtId="0" fontId="72" fillId="7" borderId="21" xfId="0" applyFont="1" applyFill="1" applyBorder="1" applyAlignment="1">
      <alignment horizontal="center" vertical="center" wrapText="1"/>
    </xf>
    <xf numFmtId="0" fontId="75" fillId="4" borderId="21" xfId="0" applyFont="1" applyFill="1" applyBorder="1" applyAlignment="1">
      <alignment horizontal="center" vertical="center" wrapText="1"/>
    </xf>
    <xf numFmtId="0" fontId="75" fillId="4" borderId="16" xfId="0" applyFont="1" applyFill="1" applyBorder="1" applyAlignment="1">
      <alignment horizontal="center" vertical="center"/>
    </xf>
    <xf numFmtId="0" fontId="75" fillId="4" borderId="17" xfId="0" applyFont="1" applyFill="1" applyBorder="1" applyAlignment="1">
      <alignment horizontal="center" vertical="center"/>
    </xf>
    <xf numFmtId="0" fontId="75" fillId="4" borderId="22" xfId="0" applyFont="1" applyFill="1" applyBorder="1" applyAlignment="1">
      <alignment horizontal="center" vertical="center"/>
    </xf>
    <xf numFmtId="0" fontId="75" fillId="4" borderId="19" xfId="0" applyFont="1" applyFill="1" applyBorder="1" applyAlignment="1">
      <alignment horizontal="center" vertical="center"/>
    </xf>
    <xf numFmtId="0" fontId="75" fillId="4" borderId="26" xfId="0" applyFont="1" applyFill="1" applyBorder="1" applyAlignment="1">
      <alignment horizontal="center" vertical="center"/>
    </xf>
    <xf numFmtId="0" fontId="75" fillId="4" borderId="25" xfId="0" applyFont="1" applyFill="1" applyBorder="1" applyAlignment="1">
      <alignment horizontal="center" vertical="center"/>
    </xf>
    <xf numFmtId="0" fontId="75" fillId="33" borderId="15" xfId="0" applyFont="1" applyFill="1" applyBorder="1" applyAlignment="1">
      <alignment horizontal="center" vertical="center" wrapText="1"/>
    </xf>
    <xf numFmtId="0" fontId="75" fillId="33" borderId="18" xfId="0" applyFont="1" applyFill="1" applyBorder="1" applyAlignment="1">
      <alignment horizontal="center" vertical="center" wrapText="1"/>
    </xf>
    <xf numFmtId="0" fontId="75" fillId="33" borderId="21" xfId="0" applyFont="1" applyFill="1" applyBorder="1" applyAlignment="1">
      <alignment horizontal="center" vertical="center" wrapText="1"/>
    </xf>
    <xf numFmtId="0" fontId="75" fillId="4" borderId="15" xfId="0" applyFont="1" applyFill="1" applyBorder="1" applyAlignment="1">
      <alignment horizontal="center" vertical="center"/>
    </xf>
    <xf numFmtId="0" fontId="75" fillId="4" borderId="18" xfId="0" applyFont="1" applyFill="1" applyBorder="1" applyAlignment="1">
      <alignment horizontal="center" vertical="center"/>
    </xf>
    <xf numFmtId="0" fontId="75" fillId="4" borderId="21" xfId="0" applyFont="1" applyFill="1" applyBorder="1" applyAlignment="1">
      <alignment horizontal="center" vertical="center"/>
    </xf>
    <xf numFmtId="0" fontId="73" fillId="0" borderId="0" xfId="0" applyFont="1" applyAlignment="1">
      <alignment horizontal="center"/>
    </xf>
    <xf numFmtId="0" fontId="75" fillId="10" borderId="38" xfId="0" applyFont="1" applyFill="1" applyBorder="1" applyAlignment="1">
      <alignment horizontal="center"/>
    </xf>
    <xf numFmtId="0" fontId="75" fillId="10" borderId="39" xfId="0" applyFont="1" applyFill="1" applyBorder="1" applyAlignment="1">
      <alignment horizontal="center"/>
    </xf>
    <xf numFmtId="0" fontId="75" fillId="10" borderId="40" xfId="0" applyFont="1" applyFill="1" applyBorder="1" applyAlignment="1">
      <alignment horizontal="center"/>
    </xf>
    <xf numFmtId="0" fontId="72" fillId="13" borderId="38" xfId="0" applyFont="1" applyFill="1" applyBorder="1" applyAlignment="1">
      <alignment horizontal="center"/>
    </xf>
    <xf numFmtId="0" fontId="72" fillId="13" borderId="39" xfId="0" applyFont="1" applyFill="1" applyBorder="1" applyAlignment="1">
      <alignment horizontal="center"/>
    </xf>
    <xf numFmtId="0" fontId="72" fillId="13" borderId="40" xfId="0" applyFont="1" applyFill="1" applyBorder="1" applyAlignment="1">
      <alignment horizontal="center"/>
    </xf>
    <xf numFmtId="0" fontId="72" fillId="12" borderId="15" xfId="0" applyFont="1" applyFill="1" applyBorder="1" applyAlignment="1">
      <alignment horizontal="center" vertical="center" wrapText="1"/>
    </xf>
    <xf numFmtId="0" fontId="72" fillId="12" borderId="18" xfId="0" applyFont="1" applyFill="1" applyBorder="1" applyAlignment="1">
      <alignment horizontal="center" vertical="center" wrapText="1"/>
    </xf>
    <xf numFmtId="0" fontId="81" fillId="12" borderId="15" xfId="0" applyFont="1" applyFill="1" applyBorder="1" applyAlignment="1">
      <alignment horizontal="center" vertical="center" wrapText="1"/>
    </xf>
    <xf numFmtId="0" fontId="81" fillId="12" borderId="18" xfId="0" applyFont="1" applyFill="1" applyBorder="1" applyAlignment="1">
      <alignment horizontal="center" vertical="center" wrapText="1"/>
    </xf>
    <xf numFmtId="0" fontId="81" fillId="12" borderId="21" xfId="0" applyFont="1" applyFill="1" applyBorder="1" applyAlignment="1">
      <alignment horizontal="center" vertical="center" wrapText="1"/>
    </xf>
    <xf numFmtId="43" fontId="72" fillId="7" borderId="15" xfId="39" applyFont="1" applyFill="1" applyBorder="1" applyAlignment="1">
      <alignment horizontal="center" vertical="top" wrapText="1"/>
    </xf>
    <xf numFmtId="43" fontId="72" fillId="7" borderId="18" xfId="39" applyFont="1" applyFill="1" applyBorder="1" applyAlignment="1">
      <alignment horizontal="center" vertical="top" wrapText="1"/>
    </xf>
    <xf numFmtId="43" fontId="72" fillId="7" borderId="21" xfId="39" applyFont="1" applyFill="1" applyBorder="1" applyAlignment="1">
      <alignment horizontal="center" vertical="top" wrapText="1"/>
    </xf>
    <xf numFmtId="0" fontId="72" fillId="12" borderId="21" xfId="0" applyFont="1" applyFill="1" applyBorder="1" applyAlignment="1">
      <alignment horizontal="center" vertical="center" wrapText="1"/>
    </xf>
    <xf numFmtId="2" fontId="72" fillId="7" borderId="15" xfId="0" applyNumberFormat="1" applyFont="1" applyFill="1" applyBorder="1" applyAlignment="1">
      <alignment horizontal="center" vertical="center" wrapText="1"/>
    </xf>
    <xf numFmtId="2" fontId="72" fillId="7" borderId="18" xfId="0" applyNumberFormat="1" applyFont="1" applyFill="1" applyBorder="1" applyAlignment="1">
      <alignment horizontal="center" vertical="center" wrapText="1"/>
    </xf>
    <xf numFmtId="2" fontId="72" fillId="7" borderId="21" xfId="0" applyNumberFormat="1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49" fontId="75" fillId="4" borderId="15" xfId="0" applyNumberFormat="1" applyFont="1" applyFill="1" applyBorder="1" applyAlignment="1">
      <alignment horizontal="center" vertical="center"/>
    </xf>
    <xf numFmtId="49" fontId="75" fillId="4" borderId="18" xfId="0" applyNumberFormat="1" applyFont="1" applyFill="1" applyBorder="1" applyAlignment="1">
      <alignment horizontal="center" vertical="center"/>
    </xf>
    <xf numFmtId="49" fontId="75" fillId="4" borderId="21" xfId="0" applyNumberFormat="1" applyFont="1" applyFill="1" applyBorder="1" applyAlignment="1">
      <alignment horizontal="center" vertical="center"/>
    </xf>
    <xf numFmtId="49" fontId="72" fillId="7" borderId="15" xfId="0" applyNumberFormat="1" applyFont="1" applyFill="1" applyBorder="1" applyAlignment="1">
      <alignment horizontal="center" vertical="center" wrapText="1"/>
    </xf>
    <xf numFmtId="49" fontId="72" fillId="7" borderId="18" xfId="0" applyNumberFormat="1" applyFont="1" applyFill="1" applyBorder="1" applyAlignment="1">
      <alignment horizontal="center" vertical="center" wrapText="1"/>
    </xf>
    <xf numFmtId="49" fontId="72" fillId="7" borderId="21" xfId="0" applyNumberFormat="1" applyFont="1" applyFill="1" applyBorder="1" applyAlignment="1">
      <alignment horizontal="center" vertical="center" wrapText="1"/>
    </xf>
    <xf numFmtId="0" fontId="72" fillId="7" borderId="21" xfId="0" applyFont="1" applyFill="1" applyBorder="1" applyAlignment="1">
      <alignment horizontal="center" vertical="center"/>
    </xf>
    <xf numFmtId="43" fontId="75" fillId="4" borderId="15" xfId="39" applyNumberFormat="1" applyFont="1" applyFill="1" applyBorder="1" applyAlignment="1">
      <alignment horizontal="center" vertical="center" wrapText="1"/>
    </xf>
    <xf numFmtId="43" fontId="75" fillId="4" borderId="18" xfId="39" applyNumberFormat="1" applyFont="1" applyFill="1" applyBorder="1" applyAlignment="1">
      <alignment horizontal="center" vertical="center" wrapText="1"/>
    </xf>
    <xf numFmtId="43" fontId="75" fillId="4" borderId="21" xfId="39" applyNumberFormat="1" applyFont="1" applyFill="1" applyBorder="1" applyAlignment="1">
      <alignment horizontal="center" vertical="center" wrapText="1"/>
    </xf>
    <xf numFmtId="2" fontId="75" fillId="4" borderId="15" xfId="39" applyNumberFormat="1" applyFont="1" applyFill="1" applyBorder="1" applyAlignment="1">
      <alignment horizontal="center" vertical="center" wrapText="1"/>
    </xf>
    <xf numFmtId="2" fontId="75" fillId="4" borderId="18" xfId="39" applyNumberFormat="1" applyFont="1" applyFill="1" applyBorder="1" applyAlignment="1">
      <alignment horizontal="center" vertical="center" wrapText="1"/>
    </xf>
    <xf numFmtId="2" fontId="75" fillId="4" borderId="21" xfId="39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12" borderId="15" xfId="0" applyFont="1" applyFill="1" applyBorder="1" applyAlignment="1">
      <alignment horizontal="center" vertical="center" wrapText="1"/>
    </xf>
    <xf numFmtId="0" fontId="7" fillId="12" borderId="18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81" fillId="7" borderId="38" xfId="0" applyFont="1" applyFill="1" applyBorder="1" applyAlignment="1">
      <alignment horizontal="center"/>
    </xf>
    <xf numFmtId="0" fontId="81" fillId="7" borderId="40" xfId="0" applyFont="1" applyFill="1" applyBorder="1" applyAlignment="1">
      <alignment horizontal="center"/>
    </xf>
    <xf numFmtId="0" fontId="81" fillId="7" borderId="15" xfId="0" applyFont="1" applyFill="1" applyBorder="1" applyAlignment="1">
      <alignment horizontal="center" vertical="center" wrapText="1"/>
    </xf>
    <xf numFmtId="0" fontId="81" fillId="7" borderId="18" xfId="0" applyFont="1" applyFill="1" applyBorder="1" applyAlignment="1">
      <alignment horizontal="center" vertical="center" wrapText="1"/>
    </xf>
    <xf numFmtId="0" fontId="81" fillId="7" borderId="21" xfId="0" applyFont="1" applyFill="1" applyBorder="1" applyAlignment="1">
      <alignment horizontal="center" vertical="center" wrapText="1"/>
    </xf>
    <xf numFmtId="0" fontId="75" fillId="12" borderId="15" xfId="0" applyFont="1" applyFill="1" applyBorder="1" applyAlignment="1">
      <alignment horizontal="center" vertical="center" wrapText="1"/>
    </xf>
    <xf numFmtId="0" fontId="75" fillId="12" borderId="18" xfId="0" applyFont="1" applyFill="1" applyBorder="1" applyAlignment="1">
      <alignment horizontal="center" vertical="center" wrapText="1"/>
    </xf>
    <xf numFmtId="0" fontId="75" fillId="12" borderId="21" xfId="0" applyFont="1" applyFill="1" applyBorder="1" applyAlignment="1">
      <alignment horizontal="center" vertical="center" wrapText="1"/>
    </xf>
    <xf numFmtId="0" fontId="75" fillId="7" borderId="15" xfId="0" applyFont="1" applyFill="1" applyBorder="1" applyAlignment="1">
      <alignment horizontal="center" vertical="center" wrapText="1"/>
    </xf>
    <xf numFmtId="0" fontId="75" fillId="7" borderId="18" xfId="0" applyFont="1" applyFill="1" applyBorder="1" applyAlignment="1">
      <alignment horizontal="center" vertical="center" wrapText="1"/>
    </xf>
    <xf numFmtId="0" fontId="75" fillId="7" borderId="21" xfId="0" applyFont="1" applyFill="1" applyBorder="1" applyAlignment="1">
      <alignment horizontal="center" vertical="center" wrapText="1"/>
    </xf>
    <xf numFmtId="0" fontId="75" fillId="13" borderId="38" xfId="0" applyFont="1" applyFill="1" applyBorder="1" applyAlignment="1">
      <alignment horizontal="center"/>
    </xf>
    <xf numFmtId="0" fontId="75" fillId="13" borderId="39" xfId="0" applyFont="1" applyFill="1" applyBorder="1" applyAlignment="1">
      <alignment horizontal="center"/>
    </xf>
    <xf numFmtId="0" fontId="75" fillId="13" borderId="40" xfId="0" applyFont="1" applyFill="1" applyBorder="1" applyAlignment="1">
      <alignment horizontal="center"/>
    </xf>
    <xf numFmtId="0" fontId="81" fillId="7" borderId="15" xfId="0" applyFont="1" applyFill="1" applyBorder="1" applyAlignment="1">
      <alignment horizontal="center" vertical="top" wrapText="1"/>
    </xf>
    <xf numFmtId="0" fontId="81" fillId="7" borderId="18" xfId="0" applyFont="1" applyFill="1" applyBorder="1" applyAlignment="1">
      <alignment horizontal="center" vertical="top" wrapText="1"/>
    </xf>
    <xf numFmtId="0" fontId="81" fillId="7" borderId="21" xfId="0" applyFont="1" applyFill="1" applyBorder="1" applyAlignment="1">
      <alignment horizontal="center" vertical="top" wrapText="1"/>
    </xf>
    <xf numFmtId="0" fontId="75" fillId="7" borderId="15" xfId="0" applyFont="1" applyFill="1" applyBorder="1" applyAlignment="1">
      <alignment horizontal="center" vertical="center"/>
    </xf>
    <xf numFmtId="0" fontId="75" fillId="7" borderId="18" xfId="0" applyFont="1" applyFill="1" applyBorder="1" applyAlignment="1">
      <alignment horizontal="center" vertical="center"/>
    </xf>
    <xf numFmtId="0" fontId="75" fillId="7" borderId="21" xfId="0" applyFont="1" applyFill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3"/>
  <sheetViews>
    <sheetView tabSelected="1" zoomScale="85" zoomScaleNormal="85" zoomScaleSheetLayoutView="85" workbookViewId="0" topLeftCell="A202">
      <selection activeCell="I215" sqref="I215"/>
    </sheetView>
  </sheetViews>
  <sheetFormatPr defaultColWidth="9.140625" defaultRowHeight="12.75"/>
  <cols>
    <col min="1" max="1" width="5.28125" style="165" customWidth="1"/>
    <col min="2" max="2" width="7.7109375" style="165" customWidth="1"/>
    <col min="3" max="3" width="7.57421875" style="165" customWidth="1"/>
    <col min="4" max="4" width="6.8515625" style="165" customWidth="1"/>
    <col min="5" max="5" width="7.00390625" style="165" customWidth="1"/>
    <col min="6" max="6" width="11.421875" style="165" customWidth="1"/>
    <col min="7" max="7" width="5.8515625" style="165" customWidth="1"/>
    <col min="8" max="8" width="6.28125" style="165" customWidth="1"/>
    <col min="9" max="9" width="8.00390625" style="168" customWidth="1"/>
    <col min="10" max="10" width="9.57421875" style="132" customWidth="1"/>
    <col min="11" max="11" width="9.8515625" style="132" customWidth="1"/>
    <col min="12" max="12" width="8.421875" style="132" customWidth="1"/>
    <col min="13" max="13" width="11.00390625" style="132" customWidth="1"/>
    <col min="14" max="14" width="10.00390625" style="132" customWidth="1"/>
    <col min="15" max="15" width="5.140625" style="165" customWidth="1"/>
    <col min="16" max="16" width="10.28125" style="165" customWidth="1"/>
    <col min="17" max="17" width="14.28125" style="165" customWidth="1"/>
    <col min="18" max="18" width="20.28125" style="165" customWidth="1"/>
    <col min="19" max="19" width="12.8515625" style="169" customWidth="1"/>
    <col min="20" max="20" width="10.140625" style="170" customWidth="1"/>
    <col min="21" max="21" width="11.00390625" style="170" customWidth="1"/>
    <col min="22" max="22" width="9.00390625" style="165" customWidth="1"/>
    <col min="23" max="23" width="10.421875" style="165" customWidth="1"/>
    <col min="24" max="24" width="8.421875" style="165" customWidth="1"/>
    <col min="25" max="25" width="23.8515625" style="132" customWidth="1"/>
    <col min="26" max="16384" width="9.140625" style="132" customWidth="1"/>
  </cols>
  <sheetData>
    <row r="1" spans="1:25" s="2" customFormat="1" ht="26.25">
      <c r="A1" s="165"/>
      <c r="B1" s="161"/>
      <c r="C1" s="161"/>
      <c r="D1" s="161"/>
      <c r="E1" s="161"/>
      <c r="F1" s="161"/>
      <c r="G1" s="161"/>
      <c r="H1" s="161"/>
      <c r="I1" s="162"/>
      <c r="J1" s="3" t="s">
        <v>202</v>
      </c>
      <c r="K1" s="3"/>
      <c r="L1" s="546"/>
      <c r="M1" s="546"/>
      <c r="N1" s="546"/>
      <c r="O1" s="161"/>
      <c r="P1" s="161"/>
      <c r="Q1" s="161"/>
      <c r="R1" s="161"/>
      <c r="S1" s="164"/>
      <c r="T1" s="163"/>
      <c r="U1" s="163"/>
      <c r="V1" s="161"/>
      <c r="W1" s="161"/>
      <c r="X1" s="161"/>
      <c r="Y1" s="166" t="s">
        <v>155</v>
      </c>
    </row>
    <row r="2" spans="1:25" ht="29.25">
      <c r="A2" s="530" t="s">
        <v>17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  <c r="S2" s="530"/>
      <c r="T2" s="530"/>
      <c r="U2" s="530"/>
      <c r="V2" s="530"/>
      <c r="W2" s="530"/>
      <c r="X2" s="530"/>
      <c r="Y2" s="530"/>
    </row>
    <row r="3" spans="1:25" s="2" customFormat="1" ht="29.25">
      <c r="A3" s="530" t="s">
        <v>201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0"/>
      <c r="V3" s="530"/>
      <c r="W3" s="530"/>
      <c r="X3" s="530"/>
      <c r="Y3" s="530"/>
    </row>
    <row r="4" spans="1:25" s="2" customFormat="1" ht="9" customHeight="1">
      <c r="A4" s="161"/>
      <c r="B4" s="161"/>
      <c r="C4" s="161"/>
      <c r="D4" s="161"/>
      <c r="E4" s="161"/>
      <c r="F4" s="161"/>
      <c r="G4" s="161"/>
      <c r="H4" s="161"/>
      <c r="I4" s="167"/>
      <c r="J4" s="161"/>
      <c r="K4" s="161"/>
      <c r="L4" s="161"/>
      <c r="M4" s="161"/>
      <c r="N4" s="161"/>
      <c r="O4" s="161"/>
      <c r="P4" s="161"/>
      <c r="Q4" s="161"/>
      <c r="R4" s="161"/>
      <c r="S4" s="164"/>
      <c r="T4" s="163"/>
      <c r="U4" s="163"/>
      <c r="V4" s="161"/>
      <c r="W4" s="161"/>
      <c r="X4" s="161"/>
      <c r="Y4" s="161"/>
    </row>
    <row r="5" ht="12" customHeight="1"/>
    <row r="6" spans="1:25" ht="26.25">
      <c r="A6" s="540" t="s">
        <v>0</v>
      </c>
      <c r="B6" s="541"/>
      <c r="C6" s="541"/>
      <c r="D6" s="541"/>
      <c r="E6" s="541"/>
      <c r="F6" s="541"/>
      <c r="G6" s="541"/>
      <c r="H6" s="541"/>
      <c r="I6" s="541"/>
      <c r="J6" s="541"/>
      <c r="K6" s="541"/>
      <c r="L6" s="541"/>
      <c r="M6" s="541"/>
      <c r="N6" s="542"/>
      <c r="O6" s="537" t="s">
        <v>7</v>
      </c>
      <c r="P6" s="538"/>
      <c r="Q6" s="538"/>
      <c r="R6" s="538"/>
      <c r="S6" s="538"/>
      <c r="T6" s="538"/>
      <c r="U6" s="538"/>
      <c r="V6" s="538"/>
      <c r="W6" s="538"/>
      <c r="X6" s="538"/>
      <c r="Y6" s="539"/>
    </row>
    <row r="7" spans="1:26" ht="26.25" customHeight="1">
      <c r="A7" s="521" t="s">
        <v>13</v>
      </c>
      <c r="B7" s="521" t="s">
        <v>6</v>
      </c>
      <c r="C7" s="516" t="s">
        <v>15</v>
      </c>
      <c r="D7" s="553" t="s">
        <v>10</v>
      </c>
      <c r="E7" s="553"/>
      <c r="F7" s="521" t="s">
        <v>21</v>
      </c>
      <c r="G7" s="543" t="s">
        <v>1</v>
      </c>
      <c r="H7" s="544"/>
      <c r="I7" s="545"/>
      <c r="J7" s="519" t="s">
        <v>20</v>
      </c>
      <c r="K7" s="520"/>
      <c r="L7" s="520"/>
      <c r="M7" s="520"/>
      <c r="N7" s="520"/>
      <c r="O7" s="513" t="s">
        <v>13</v>
      </c>
      <c r="P7" s="513" t="s">
        <v>16</v>
      </c>
      <c r="Q7" s="513" t="s">
        <v>28</v>
      </c>
      <c r="R7" s="513" t="s">
        <v>25</v>
      </c>
      <c r="S7" s="524" t="s">
        <v>26</v>
      </c>
      <c r="T7" s="547" t="s">
        <v>19</v>
      </c>
      <c r="U7" s="548"/>
      <c r="V7" s="548"/>
      <c r="W7" s="549"/>
      <c r="X7" s="513" t="s">
        <v>27</v>
      </c>
      <c r="Y7" s="513" t="s">
        <v>14</v>
      </c>
      <c r="Z7" s="2"/>
    </row>
    <row r="8" spans="1:26" ht="18.75" customHeight="1">
      <c r="A8" s="522"/>
      <c r="B8" s="522"/>
      <c r="C8" s="517"/>
      <c r="D8" s="522" t="s">
        <v>11</v>
      </c>
      <c r="E8" s="522" t="s">
        <v>12</v>
      </c>
      <c r="F8" s="522"/>
      <c r="G8" s="550" t="s">
        <v>2</v>
      </c>
      <c r="H8" s="550" t="s">
        <v>3</v>
      </c>
      <c r="I8" s="531" t="s">
        <v>9</v>
      </c>
      <c r="J8" s="521" t="s">
        <v>22</v>
      </c>
      <c r="K8" s="521" t="s">
        <v>5</v>
      </c>
      <c r="L8" s="521" t="s">
        <v>18</v>
      </c>
      <c r="M8" s="521" t="s">
        <v>8</v>
      </c>
      <c r="N8" s="516" t="s">
        <v>50</v>
      </c>
      <c r="O8" s="514"/>
      <c r="P8" s="514"/>
      <c r="Q8" s="514"/>
      <c r="R8" s="514"/>
      <c r="S8" s="525"/>
      <c r="T8" s="534" t="s">
        <v>203</v>
      </c>
      <c r="U8" s="527" t="s">
        <v>5</v>
      </c>
      <c r="V8" s="513" t="s">
        <v>18</v>
      </c>
      <c r="W8" s="513" t="s">
        <v>23</v>
      </c>
      <c r="X8" s="514"/>
      <c r="Y8" s="514"/>
      <c r="Z8" s="2"/>
    </row>
    <row r="9" spans="1:25" ht="26.25">
      <c r="A9" s="522"/>
      <c r="B9" s="522"/>
      <c r="C9" s="517"/>
      <c r="D9" s="522"/>
      <c r="E9" s="522"/>
      <c r="F9" s="522"/>
      <c r="G9" s="551"/>
      <c r="H9" s="551"/>
      <c r="I9" s="532"/>
      <c r="J9" s="522"/>
      <c r="K9" s="522"/>
      <c r="L9" s="522"/>
      <c r="M9" s="522"/>
      <c r="N9" s="517"/>
      <c r="O9" s="514"/>
      <c r="P9" s="514"/>
      <c r="Q9" s="514"/>
      <c r="R9" s="514"/>
      <c r="S9" s="525"/>
      <c r="T9" s="535"/>
      <c r="U9" s="528"/>
      <c r="V9" s="514"/>
      <c r="W9" s="514"/>
      <c r="X9" s="514"/>
      <c r="Y9" s="514"/>
    </row>
    <row r="10" spans="1:25" ht="62.25" customHeight="1">
      <c r="A10" s="523"/>
      <c r="B10" s="523"/>
      <c r="C10" s="518"/>
      <c r="D10" s="523"/>
      <c r="E10" s="523"/>
      <c r="F10" s="523"/>
      <c r="G10" s="552"/>
      <c r="H10" s="552"/>
      <c r="I10" s="533"/>
      <c r="J10" s="523"/>
      <c r="K10" s="523"/>
      <c r="L10" s="523"/>
      <c r="M10" s="523"/>
      <c r="N10" s="518"/>
      <c r="O10" s="515"/>
      <c r="P10" s="515"/>
      <c r="Q10" s="515"/>
      <c r="R10" s="515"/>
      <c r="S10" s="526"/>
      <c r="T10" s="536"/>
      <c r="U10" s="529"/>
      <c r="V10" s="515"/>
      <c r="W10" s="515"/>
      <c r="X10" s="515"/>
      <c r="Y10" s="515"/>
    </row>
    <row r="11" spans="1:25" s="2" customFormat="1" ht="26.25">
      <c r="A11" s="171">
        <v>1</v>
      </c>
      <c r="B11" s="171" t="s">
        <v>104</v>
      </c>
      <c r="C11" s="171">
        <v>6026</v>
      </c>
      <c r="D11" s="171">
        <v>17</v>
      </c>
      <c r="E11" s="171">
        <v>2799</v>
      </c>
      <c r="F11" s="173" t="s">
        <v>157</v>
      </c>
      <c r="G11" s="171">
        <v>2</v>
      </c>
      <c r="H11" s="171">
        <v>0</v>
      </c>
      <c r="I11" s="174">
        <v>59</v>
      </c>
      <c r="J11" s="175">
        <v>859</v>
      </c>
      <c r="K11" s="176"/>
      <c r="L11" s="177"/>
      <c r="M11" s="176"/>
      <c r="N11" s="176"/>
      <c r="O11" s="178"/>
      <c r="P11" s="178"/>
      <c r="Q11" s="178"/>
      <c r="R11" s="178"/>
      <c r="S11" s="179"/>
      <c r="T11" s="180"/>
      <c r="U11" s="180"/>
      <c r="V11" s="181"/>
      <c r="W11" s="178"/>
      <c r="X11" s="178"/>
      <c r="Y11" s="176"/>
    </row>
    <row r="12" spans="1:25" s="2" customFormat="1" ht="26.25">
      <c r="A12" s="292"/>
      <c r="B12" s="292"/>
      <c r="C12" s="292"/>
      <c r="D12" s="292"/>
      <c r="E12" s="292"/>
      <c r="F12" s="208"/>
      <c r="G12" s="292"/>
      <c r="H12" s="292"/>
      <c r="I12" s="293"/>
      <c r="J12" s="294"/>
      <c r="K12" s="189"/>
      <c r="L12" s="295"/>
      <c r="M12" s="189"/>
      <c r="N12" s="189"/>
      <c r="O12" s="185"/>
      <c r="P12" s="185"/>
      <c r="Q12" s="185"/>
      <c r="R12" s="185"/>
      <c r="S12" s="186"/>
      <c r="T12" s="187"/>
      <c r="U12" s="187"/>
      <c r="V12" s="188"/>
      <c r="W12" s="185"/>
      <c r="X12" s="185"/>
      <c r="Y12" s="189"/>
    </row>
    <row r="13" spans="1:25" s="2" customFormat="1" ht="26.25">
      <c r="A13" s="190">
        <v>2</v>
      </c>
      <c r="B13" s="190" t="s">
        <v>104</v>
      </c>
      <c r="C13" s="190">
        <v>6033</v>
      </c>
      <c r="D13" s="190">
        <v>32</v>
      </c>
      <c r="E13" s="190">
        <v>6666</v>
      </c>
      <c r="F13" s="161" t="s">
        <v>157</v>
      </c>
      <c r="G13" s="190">
        <v>0</v>
      </c>
      <c r="H13" s="190">
        <v>3</v>
      </c>
      <c r="I13" s="192">
        <v>92.4</v>
      </c>
      <c r="J13" s="191">
        <v>392.4</v>
      </c>
      <c r="K13" s="193"/>
      <c r="L13" s="193"/>
      <c r="M13" s="191"/>
      <c r="N13" s="194"/>
      <c r="O13" s="190"/>
      <c r="P13" s="190"/>
      <c r="Q13" s="190"/>
      <c r="R13" s="190"/>
      <c r="S13" s="195"/>
      <c r="T13" s="196"/>
      <c r="U13" s="196"/>
      <c r="V13" s="197"/>
      <c r="W13" s="190"/>
      <c r="X13" s="190"/>
      <c r="Y13" s="191"/>
    </row>
    <row r="14" spans="1:25" s="2" customFormat="1" ht="26.25">
      <c r="A14" s="198"/>
      <c r="B14" s="198"/>
      <c r="C14" s="198"/>
      <c r="D14" s="198"/>
      <c r="E14" s="198"/>
      <c r="F14" s="198"/>
      <c r="G14" s="198"/>
      <c r="H14" s="198"/>
      <c r="I14" s="200"/>
      <c r="J14" s="199"/>
      <c r="K14" s="201"/>
      <c r="L14" s="201"/>
      <c r="M14" s="199"/>
      <c r="N14" s="199"/>
      <c r="O14" s="198"/>
      <c r="P14" s="198"/>
      <c r="Q14" s="198"/>
      <c r="R14" s="198"/>
      <c r="S14" s="202"/>
      <c r="T14" s="203"/>
      <c r="U14" s="203"/>
      <c r="V14" s="204"/>
      <c r="W14" s="198"/>
      <c r="X14" s="198"/>
      <c r="Y14" s="199"/>
    </row>
    <row r="15" spans="1:25" s="2" customFormat="1" ht="26.25">
      <c r="A15" s="178">
        <v>3</v>
      </c>
      <c r="B15" s="178" t="s">
        <v>104</v>
      </c>
      <c r="C15" s="178">
        <v>5949</v>
      </c>
      <c r="D15" s="178">
        <v>11</v>
      </c>
      <c r="E15" s="178">
        <v>2835</v>
      </c>
      <c r="F15" s="173" t="s">
        <v>157</v>
      </c>
      <c r="G15" s="178">
        <v>0</v>
      </c>
      <c r="H15" s="178">
        <v>3</v>
      </c>
      <c r="I15" s="205">
        <v>80.7</v>
      </c>
      <c r="J15" s="176"/>
      <c r="K15" s="176">
        <v>380.7</v>
      </c>
      <c r="L15" s="176"/>
      <c r="M15" s="176"/>
      <c r="N15" s="176"/>
      <c r="O15" s="178">
        <v>1</v>
      </c>
      <c r="P15" s="178">
        <v>7</v>
      </c>
      <c r="Q15" s="178" t="s">
        <v>158</v>
      </c>
      <c r="R15" s="178" t="s">
        <v>159</v>
      </c>
      <c r="S15" s="206">
        <v>148</v>
      </c>
      <c r="T15" s="207"/>
      <c r="U15" s="207">
        <v>148</v>
      </c>
      <c r="V15" s="178"/>
      <c r="W15" s="178"/>
      <c r="X15" s="178" t="s">
        <v>160</v>
      </c>
      <c r="Y15" s="176"/>
    </row>
    <row r="16" spans="1:25" s="2" customFormat="1" ht="22.5" customHeight="1">
      <c r="A16" s="182"/>
      <c r="B16" s="182"/>
      <c r="C16" s="182"/>
      <c r="D16" s="182"/>
      <c r="E16" s="182"/>
      <c r="F16" s="182"/>
      <c r="G16" s="182"/>
      <c r="H16" s="182"/>
      <c r="I16" s="184"/>
      <c r="J16" s="183"/>
      <c r="K16" s="183"/>
      <c r="L16" s="183"/>
      <c r="M16" s="183"/>
      <c r="N16" s="183"/>
      <c r="O16" s="182"/>
      <c r="P16" s="208"/>
      <c r="Q16" s="182"/>
      <c r="R16" s="182"/>
      <c r="S16" s="209"/>
      <c r="T16" s="210"/>
      <c r="U16" s="210"/>
      <c r="V16" s="182"/>
      <c r="W16" s="182"/>
      <c r="X16" s="182"/>
      <c r="Y16" s="183"/>
    </row>
    <row r="17" spans="1:25" s="2" customFormat="1" ht="22.5" customHeight="1">
      <c r="A17" s="190">
        <v>4</v>
      </c>
      <c r="B17" s="190" t="s">
        <v>104</v>
      </c>
      <c r="C17" s="190">
        <v>1219</v>
      </c>
      <c r="D17" s="190">
        <v>17</v>
      </c>
      <c r="E17" s="190">
        <v>718</v>
      </c>
      <c r="F17" s="161" t="s">
        <v>157</v>
      </c>
      <c r="G17" s="190">
        <v>2</v>
      </c>
      <c r="H17" s="190">
        <v>1</v>
      </c>
      <c r="I17" s="192">
        <v>38.2</v>
      </c>
      <c r="J17" s="191">
        <v>938.2</v>
      </c>
      <c r="K17" s="191"/>
      <c r="L17" s="191"/>
      <c r="M17" s="191"/>
      <c r="N17" s="191"/>
      <c r="O17" s="190"/>
      <c r="P17" s="190"/>
      <c r="Q17" s="190"/>
      <c r="R17" s="190"/>
      <c r="S17" s="211"/>
      <c r="T17" s="212"/>
      <c r="U17" s="212"/>
      <c r="V17" s="190"/>
      <c r="W17" s="190"/>
      <c r="X17" s="190"/>
      <c r="Y17" s="191"/>
    </row>
    <row r="18" spans="1:25" s="2" customFormat="1" ht="22.5" customHeight="1">
      <c r="A18" s="198"/>
      <c r="B18" s="198"/>
      <c r="C18" s="198"/>
      <c r="D18" s="198"/>
      <c r="E18" s="198"/>
      <c r="F18" s="198"/>
      <c r="G18" s="198"/>
      <c r="H18" s="198"/>
      <c r="I18" s="200"/>
      <c r="J18" s="199"/>
      <c r="K18" s="199"/>
      <c r="L18" s="199"/>
      <c r="M18" s="199"/>
      <c r="N18" s="199"/>
      <c r="O18" s="198"/>
      <c r="P18" s="198"/>
      <c r="Q18" s="198"/>
      <c r="R18" s="213"/>
      <c r="S18" s="214"/>
      <c r="T18" s="203"/>
      <c r="U18" s="203"/>
      <c r="V18" s="198"/>
      <c r="W18" s="198"/>
      <c r="X18" s="198"/>
      <c r="Y18" s="199"/>
    </row>
    <row r="19" spans="1:25" s="2" customFormat="1" ht="22.5" customHeight="1">
      <c r="A19" s="178">
        <v>5</v>
      </c>
      <c r="B19" s="178" t="s">
        <v>104</v>
      </c>
      <c r="C19" s="178">
        <v>6065</v>
      </c>
      <c r="D19" s="178">
        <v>65</v>
      </c>
      <c r="E19" s="178">
        <v>2903</v>
      </c>
      <c r="F19" s="173" t="s">
        <v>157</v>
      </c>
      <c r="G19" s="178">
        <v>2</v>
      </c>
      <c r="H19" s="178">
        <v>0</v>
      </c>
      <c r="I19" s="205">
        <v>43.9</v>
      </c>
      <c r="J19" s="176">
        <v>843.9</v>
      </c>
      <c r="K19" s="176"/>
      <c r="L19" s="176"/>
      <c r="M19" s="176"/>
      <c r="N19" s="176"/>
      <c r="O19" s="178"/>
      <c r="P19" s="178"/>
      <c r="Q19" s="178"/>
      <c r="R19" s="178"/>
      <c r="S19" s="206"/>
      <c r="T19" s="207"/>
      <c r="U19" s="207"/>
      <c r="V19" s="178"/>
      <c r="W19" s="178"/>
      <c r="X19" s="178"/>
      <c r="Y19" s="176"/>
    </row>
    <row r="20" spans="1:25" s="2" customFormat="1" ht="22.5" customHeight="1">
      <c r="A20" s="182"/>
      <c r="B20" s="182"/>
      <c r="C20" s="182"/>
      <c r="D20" s="182"/>
      <c r="E20" s="182"/>
      <c r="F20" s="182"/>
      <c r="G20" s="182"/>
      <c r="H20" s="182"/>
      <c r="I20" s="184"/>
      <c r="J20" s="183"/>
      <c r="K20" s="183"/>
      <c r="L20" s="183"/>
      <c r="M20" s="183"/>
      <c r="N20" s="183"/>
      <c r="O20" s="182"/>
      <c r="P20" s="182"/>
      <c r="Q20" s="182"/>
      <c r="R20" s="182"/>
      <c r="S20" s="209"/>
      <c r="T20" s="210"/>
      <c r="U20" s="210"/>
      <c r="V20" s="182"/>
      <c r="W20" s="182"/>
      <c r="X20" s="182"/>
      <c r="Y20" s="183"/>
    </row>
    <row r="21" spans="1:25" s="2" customFormat="1" ht="22.5" customHeight="1">
      <c r="A21" s="213">
        <v>6</v>
      </c>
      <c r="B21" s="190" t="s">
        <v>104</v>
      </c>
      <c r="C21" s="190">
        <v>5945</v>
      </c>
      <c r="D21" s="190">
        <v>28</v>
      </c>
      <c r="E21" s="190">
        <v>2831</v>
      </c>
      <c r="F21" s="161" t="s">
        <v>157</v>
      </c>
      <c r="G21" s="190">
        <v>0</v>
      </c>
      <c r="H21" s="213">
        <v>2</v>
      </c>
      <c r="I21" s="216">
        <v>10.9</v>
      </c>
      <c r="J21" s="191"/>
      <c r="K21" s="215">
        <v>210.9</v>
      </c>
      <c r="L21" s="215"/>
      <c r="M21" s="191"/>
      <c r="N21" s="215"/>
      <c r="O21" s="190">
        <v>1</v>
      </c>
      <c r="P21" s="190">
        <v>15</v>
      </c>
      <c r="Q21" s="213" t="s">
        <v>158</v>
      </c>
      <c r="R21" s="190" t="s">
        <v>108</v>
      </c>
      <c r="S21" s="217">
        <v>112.5</v>
      </c>
      <c r="T21" s="218"/>
      <c r="U21" s="218">
        <v>112.5</v>
      </c>
      <c r="V21" s="190"/>
      <c r="W21" s="213"/>
      <c r="X21" s="190" t="s">
        <v>161</v>
      </c>
      <c r="Y21" s="215"/>
    </row>
    <row r="22" spans="1:25" s="2" customFormat="1" ht="26.25">
      <c r="A22" s="198"/>
      <c r="B22" s="213"/>
      <c r="C22" s="213"/>
      <c r="D22" s="213"/>
      <c r="E22" s="213"/>
      <c r="F22" s="198"/>
      <c r="G22" s="213"/>
      <c r="H22" s="198"/>
      <c r="I22" s="200"/>
      <c r="J22" s="215"/>
      <c r="K22" s="201"/>
      <c r="L22" s="201"/>
      <c r="M22" s="215"/>
      <c r="N22" s="219"/>
      <c r="O22" s="213"/>
      <c r="P22" s="213"/>
      <c r="Q22" s="198"/>
      <c r="R22" s="213"/>
      <c r="S22" s="202"/>
      <c r="T22" s="220"/>
      <c r="U22" s="220"/>
      <c r="V22" s="221"/>
      <c r="W22" s="198"/>
      <c r="X22" s="213"/>
      <c r="Y22" s="199"/>
    </row>
    <row r="23" spans="1:25" s="2" customFormat="1" ht="26.25">
      <c r="A23" s="178">
        <v>7</v>
      </c>
      <c r="B23" s="178" t="s">
        <v>104</v>
      </c>
      <c r="C23" s="178">
        <v>5974</v>
      </c>
      <c r="D23" s="178">
        <v>235</v>
      </c>
      <c r="E23" s="178">
        <v>2860</v>
      </c>
      <c r="F23" s="173" t="s">
        <v>157</v>
      </c>
      <c r="G23" s="178">
        <v>0</v>
      </c>
      <c r="H23" s="178">
        <v>2</v>
      </c>
      <c r="I23" s="205">
        <v>53.2</v>
      </c>
      <c r="J23" s="176">
        <v>253.2</v>
      </c>
      <c r="K23" s="172"/>
      <c r="L23" s="172"/>
      <c r="M23" s="176"/>
      <c r="N23" s="176"/>
      <c r="O23" s="178"/>
      <c r="P23" s="178"/>
      <c r="Q23" s="178"/>
      <c r="R23" s="178"/>
      <c r="S23" s="179"/>
      <c r="T23" s="207"/>
      <c r="U23" s="207"/>
      <c r="V23" s="181"/>
      <c r="W23" s="178"/>
      <c r="X23" s="178"/>
      <c r="Y23" s="176"/>
    </row>
    <row r="24" spans="1:25" s="2" customFormat="1" ht="26.25">
      <c r="A24" s="190"/>
      <c r="B24" s="227" t="s">
        <v>104</v>
      </c>
      <c r="C24" s="190">
        <v>5977</v>
      </c>
      <c r="D24" s="190">
        <v>3</v>
      </c>
      <c r="E24" s="190">
        <v>2863</v>
      </c>
      <c r="F24" s="223" t="s">
        <v>157</v>
      </c>
      <c r="G24" s="190">
        <v>0</v>
      </c>
      <c r="H24" s="190">
        <v>1</v>
      </c>
      <c r="I24" s="192">
        <v>77.4</v>
      </c>
      <c r="J24" s="191"/>
      <c r="K24" s="193">
        <v>177.4</v>
      </c>
      <c r="L24" s="193"/>
      <c r="M24" s="191"/>
      <c r="N24" s="194"/>
      <c r="O24" s="190">
        <v>1</v>
      </c>
      <c r="P24" s="190" t="s">
        <v>162</v>
      </c>
      <c r="Q24" s="190" t="s">
        <v>158</v>
      </c>
      <c r="R24" s="190" t="s">
        <v>108</v>
      </c>
      <c r="S24" s="195">
        <v>264.6</v>
      </c>
      <c r="T24" s="196"/>
      <c r="U24" s="196">
        <v>264.6</v>
      </c>
      <c r="V24" s="197"/>
      <c r="W24" s="190"/>
      <c r="X24" s="190" t="s">
        <v>163</v>
      </c>
      <c r="Y24" s="191"/>
    </row>
    <row r="25" spans="1:25" s="2" customFormat="1" ht="26.25">
      <c r="A25" s="182"/>
      <c r="B25" s="182"/>
      <c r="C25" s="182"/>
      <c r="D25" s="182"/>
      <c r="E25" s="182"/>
      <c r="F25" s="182"/>
      <c r="G25" s="182"/>
      <c r="H25" s="182"/>
      <c r="I25" s="184"/>
      <c r="J25" s="183"/>
      <c r="K25" s="224"/>
      <c r="L25" s="224"/>
      <c r="M25" s="183"/>
      <c r="N25" s="183"/>
      <c r="O25" s="182"/>
      <c r="P25" s="208"/>
      <c r="Q25" s="182"/>
      <c r="R25" s="182"/>
      <c r="S25" s="225"/>
      <c r="T25" s="210"/>
      <c r="U25" s="210"/>
      <c r="V25" s="226"/>
      <c r="W25" s="182"/>
      <c r="X25" s="182"/>
      <c r="Y25" s="183"/>
    </row>
    <row r="26" spans="1:25" s="2" customFormat="1" ht="21" customHeight="1">
      <c r="A26" s="178">
        <v>8</v>
      </c>
      <c r="B26" s="178" t="s">
        <v>104</v>
      </c>
      <c r="C26" s="178">
        <v>6206</v>
      </c>
      <c r="D26" s="178">
        <v>37</v>
      </c>
      <c r="E26" s="178">
        <v>3028</v>
      </c>
      <c r="F26" s="178" t="s">
        <v>157</v>
      </c>
      <c r="G26" s="178">
        <v>0</v>
      </c>
      <c r="H26" s="178">
        <v>0</v>
      </c>
      <c r="I26" s="205">
        <v>91.2</v>
      </c>
      <c r="J26" s="176">
        <v>91.2</v>
      </c>
      <c r="K26" s="176"/>
      <c r="L26" s="176"/>
      <c r="M26" s="176"/>
      <c r="N26" s="176"/>
      <c r="O26" s="178"/>
      <c r="P26" s="178"/>
      <c r="Q26" s="178"/>
      <c r="R26" s="178"/>
      <c r="S26" s="206"/>
      <c r="T26" s="207"/>
      <c r="U26" s="207"/>
      <c r="V26" s="178"/>
      <c r="W26" s="178"/>
      <c r="X26" s="178"/>
      <c r="Y26" s="176"/>
    </row>
    <row r="27" spans="1:25" s="2" customFormat="1" ht="22.5" customHeight="1">
      <c r="A27" s="227"/>
      <c r="B27" s="227" t="s">
        <v>104</v>
      </c>
      <c r="C27" s="227">
        <v>5934</v>
      </c>
      <c r="D27" s="227">
        <v>40</v>
      </c>
      <c r="E27" s="227">
        <v>2820</v>
      </c>
      <c r="F27" s="190" t="s">
        <v>157</v>
      </c>
      <c r="G27" s="227">
        <v>0</v>
      </c>
      <c r="H27" s="227">
        <v>0</v>
      </c>
      <c r="I27" s="228">
        <v>50.5</v>
      </c>
      <c r="J27" s="222"/>
      <c r="K27" s="222">
        <v>50.5</v>
      </c>
      <c r="L27" s="222"/>
      <c r="M27" s="222"/>
      <c r="N27" s="222"/>
      <c r="O27" s="227">
        <v>1</v>
      </c>
      <c r="P27" s="227">
        <v>4</v>
      </c>
      <c r="Q27" s="227" t="s">
        <v>158</v>
      </c>
      <c r="R27" s="227" t="s">
        <v>108</v>
      </c>
      <c r="S27" s="229">
        <v>120</v>
      </c>
      <c r="T27" s="230"/>
      <c r="U27" s="231">
        <v>120</v>
      </c>
      <c r="V27" s="227"/>
      <c r="W27" s="227"/>
      <c r="X27" s="227" t="s">
        <v>164</v>
      </c>
      <c r="Y27" s="222"/>
    </row>
    <row r="28" spans="1:25" s="2" customFormat="1" ht="22.5" customHeight="1">
      <c r="A28" s="198"/>
      <c r="B28" s="198"/>
      <c r="C28" s="198"/>
      <c r="D28" s="198"/>
      <c r="E28" s="198"/>
      <c r="F28" s="223"/>
      <c r="G28" s="198"/>
      <c r="H28" s="198"/>
      <c r="I28" s="200"/>
      <c r="J28" s="199"/>
      <c r="K28" s="199"/>
      <c r="L28" s="199"/>
      <c r="M28" s="199"/>
      <c r="N28" s="199"/>
      <c r="O28" s="198"/>
      <c r="P28" s="223"/>
      <c r="Q28" s="198"/>
      <c r="R28" s="198"/>
      <c r="S28" s="214"/>
      <c r="T28" s="203"/>
      <c r="U28" s="297"/>
      <c r="V28" s="198"/>
      <c r="W28" s="198"/>
      <c r="X28" s="198"/>
      <c r="Y28" s="199"/>
    </row>
    <row r="29" spans="1:25" s="2" customFormat="1" ht="21" customHeight="1">
      <c r="A29" s="182"/>
      <c r="B29" s="182"/>
      <c r="C29" s="182"/>
      <c r="D29" s="182"/>
      <c r="E29" s="182"/>
      <c r="F29" s="182"/>
      <c r="G29" s="182"/>
      <c r="H29" s="182"/>
      <c r="I29" s="184"/>
      <c r="J29" s="183"/>
      <c r="K29" s="183"/>
      <c r="L29" s="183"/>
      <c r="M29" s="183"/>
      <c r="N29" s="183"/>
      <c r="O29" s="182"/>
      <c r="P29" s="208"/>
      <c r="Q29" s="182"/>
      <c r="R29" s="182"/>
      <c r="S29" s="209"/>
      <c r="T29" s="210"/>
      <c r="U29" s="210"/>
      <c r="V29" s="182"/>
      <c r="W29" s="182"/>
      <c r="X29" s="182"/>
      <c r="Y29" s="183"/>
    </row>
    <row r="30" spans="1:25" s="2" customFormat="1" ht="26.25">
      <c r="A30" s="178">
        <v>9</v>
      </c>
      <c r="B30" s="178" t="s">
        <v>104</v>
      </c>
      <c r="C30" s="178">
        <v>6185</v>
      </c>
      <c r="D30" s="178">
        <v>359</v>
      </c>
      <c r="E30" s="178">
        <v>3024</v>
      </c>
      <c r="F30" s="178" t="s">
        <v>165</v>
      </c>
      <c r="G30" s="178">
        <v>0</v>
      </c>
      <c r="H30" s="178">
        <v>0</v>
      </c>
      <c r="I30" s="205">
        <v>76.3</v>
      </c>
      <c r="J30" s="176"/>
      <c r="K30" s="176">
        <v>76.3</v>
      </c>
      <c r="L30" s="176"/>
      <c r="M30" s="176"/>
      <c r="N30" s="176"/>
      <c r="O30" s="178">
        <v>1</v>
      </c>
      <c r="P30" s="178" t="s">
        <v>196</v>
      </c>
      <c r="Q30" s="227" t="s">
        <v>158</v>
      </c>
      <c r="R30" s="227" t="s">
        <v>108</v>
      </c>
      <c r="S30" s="206">
        <v>108</v>
      </c>
      <c r="T30" s="207"/>
      <c r="U30" s="207">
        <v>108</v>
      </c>
      <c r="V30" s="178"/>
      <c r="W30" s="178"/>
      <c r="X30" s="178" t="s">
        <v>197</v>
      </c>
      <c r="Y30" s="176"/>
    </row>
    <row r="31" spans="1:25" s="2" customFormat="1" ht="26.25">
      <c r="A31" s="182"/>
      <c r="B31" s="182"/>
      <c r="C31" s="182"/>
      <c r="D31" s="182"/>
      <c r="E31" s="182"/>
      <c r="F31" s="182"/>
      <c r="G31" s="182"/>
      <c r="H31" s="182"/>
      <c r="I31" s="184"/>
      <c r="J31" s="183"/>
      <c r="K31" s="183"/>
      <c r="L31" s="183"/>
      <c r="M31" s="183"/>
      <c r="N31" s="183"/>
      <c r="O31" s="182"/>
      <c r="P31" s="182"/>
      <c r="Q31" s="182"/>
      <c r="R31" s="182"/>
      <c r="S31" s="209"/>
      <c r="T31" s="210"/>
      <c r="U31" s="210"/>
      <c r="V31" s="182"/>
      <c r="W31" s="182"/>
      <c r="X31" s="182"/>
      <c r="Y31" s="183"/>
    </row>
    <row r="32" spans="1:25" s="2" customFormat="1" ht="26.25">
      <c r="A32" s="190">
        <v>10</v>
      </c>
      <c r="B32" s="190" t="s">
        <v>104</v>
      </c>
      <c r="C32" s="190">
        <v>5946</v>
      </c>
      <c r="D32" s="190">
        <v>30</v>
      </c>
      <c r="E32" s="190">
        <v>2832</v>
      </c>
      <c r="F32" s="190" t="s">
        <v>157</v>
      </c>
      <c r="G32" s="190">
        <v>0</v>
      </c>
      <c r="H32" s="190">
        <v>0</v>
      </c>
      <c r="I32" s="192">
        <v>64.2</v>
      </c>
      <c r="J32" s="191"/>
      <c r="K32" s="191">
        <v>64.2</v>
      </c>
      <c r="L32" s="191"/>
      <c r="M32" s="191"/>
      <c r="N32" s="191"/>
      <c r="O32" s="190">
        <v>1</v>
      </c>
      <c r="P32" s="190">
        <v>97</v>
      </c>
      <c r="Q32" s="190" t="s">
        <v>158</v>
      </c>
      <c r="R32" s="190" t="s">
        <v>108</v>
      </c>
      <c r="S32" s="211">
        <v>99</v>
      </c>
      <c r="T32" s="212"/>
      <c r="U32" s="232">
        <v>99</v>
      </c>
      <c r="V32" s="190"/>
      <c r="W32" s="190"/>
      <c r="X32" s="190" t="s">
        <v>167</v>
      </c>
      <c r="Y32" s="191"/>
    </row>
    <row r="33" spans="1:25" s="2" customFormat="1" ht="26.25">
      <c r="A33" s="182"/>
      <c r="B33" s="182"/>
      <c r="C33" s="182"/>
      <c r="D33" s="182"/>
      <c r="E33" s="182"/>
      <c r="F33" s="182"/>
      <c r="G33" s="182"/>
      <c r="H33" s="182"/>
      <c r="I33" s="184"/>
      <c r="J33" s="183"/>
      <c r="K33" s="183"/>
      <c r="L33" s="183"/>
      <c r="M33" s="183"/>
      <c r="N33" s="183"/>
      <c r="O33" s="182"/>
      <c r="P33" s="182"/>
      <c r="Q33" s="182"/>
      <c r="R33" s="182"/>
      <c r="S33" s="209"/>
      <c r="T33" s="210"/>
      <c r="U33" s="210"/>
      <c r="V33" s="182"/>
      <c r="W33" s="182"/>
      <c r="X33" s="182"/>
      <c r="Y33" s="183"/>
    </row>
    <row r="34" spans="1:25" s="2" customFormat="1" ht="26.25">
      <c r="A34" s="178">
        <v>11</v>
      </c>
      <c r="B34" s="178" t="s">
        <v>104</v>
      </c>
      <c r="C34" s="178">
        <v>1194</v>
      </c>
      <c r="D34" s="178">
        <v>5</v>
      </c>
      <c r="E34" s="178">
        <v>693</v>
      </c>
      <c r="F34" s="178" t="s">
        <v>157</v>
      </c>
      <c r="G34" s="178">
        <v>0</v>
      </c>
      <c r="H34" s="178">
        <v>2</v>
      </c>
      <c r="I34" s="233">
        <v>94</v>
      </c>
      <c r="J34" s="176"/>
      <c r="K34" s="172">
        <v>294</v>
      </c>
      <c r="L34" s="172"/>
      <c r="M34" s="176"/>
      <c r="N34" s="177"/>
      <c r="O34" s="178">
        <v>1</v>
      </c>
      <c r="P34" s="178">
        <v>25</v>
      </c>
      <c r="Q34" s="178" t="s">
        <v>158</v>
      </c>
      <c r="R34" s="178" t="s">
        <v>166</v>
      </c>
      <c r="S34" s="179">
        <v>166.4</v>
      </c>
      <c r="T34" s="180"/>
      <c r="U34" s="180">
        <v>166.4</v>
      </c>
      <c r="V34" s="181"/>
      <c r="W34" s="178"/>
      <c r="X34" s="178" t="s">
        <v>168</v>
      </c>
      <c r="Y34" s="176"/>
    </row>
    <row r="35" spans="1:25" s="2" customFormat="1" ht="26.25">
      <c r="A35" s="227"/>
      <c r="B35" s="227" t="s">
        <v>104</v>
      </c>
      <c r="C35" s="227">
        <v>1253</v>
      </c>
      <c r="D35" s="227">
        <v>4</v>
      </c>
      <c r="E35" s="227">
        <v>752</v>
      </c>
      <c r="F35" s="227" t="s">
        <v>157</v>
      </c>
      <c r="G35" s="227">
        <v>0</v>
      </c>
      <c r="H35" s="227">
        <v>2</v>
      </c>
      <c r="I35" s="234">
        <v>88</v>
      </c>
      <c r="J35" s="222"/>
      <c r="K35" s="235">
        <v>288</v>
      </c>
      <c r="L35" s="235"/>
      <c r="M35" s="222"/>
      <c r="N35" s="222"/>
      <c r="O35" s="227">
        <v>2</v>
      </c>
      <c r="P35" s="223">
        <v>25</v>
      </c>
      <c r="Q35" s="227" t="s">
        <v>158</v>
      </c>
      <c r="R35" s="190" t="s">
        <v>166</v>
      </c>
      <c r="S35" s="236">
        <v>208.05</v>
      </c>
      <c r="T35" s="230"/>
      <c r="U35" s="237">
        <v>208.05</v>
      </c>
      <c r="V35" s="238"/>
      <c r="W35" s="227"/>
      <c r="X35" s="227" t="s">
        <v>161</v>
      </c>
      <c r="Y35" s="222"/>
    </row>
    <row r="36" spans="1:25" s="2" customFormat="1" ht="26.25">
      <c r="A36" s="227"/>
      <c r="B36" s="227" t="s">
        <v>104</v>
      </c>
      <c r="C36" s="227">
        <v>1204</v>
      </c>
      <c r="D36" s="227">
        <v>6</v>
      </c>
      <c r="E36" s="227">
        <v>703</v>
      </c>
      <c r="F36" s="227" t="s">
        <v>157</v>
      </c>
      <c r="G36" s="227">
        <v>0</v>
      </c>
      <c r="H36" s="227">
        <v>3</v>
      </c>
      <c r="I36" s="228">
        <v>51.8</v>
      </c>
      <c r="J36" s="222">
        <v>351.8</v>
      </c>
      <c r="K36" s="222"/>
      <c r="L36" s="222"/>
      <c r="M36" s="222"/>
      <c r="N36" s="222"/>
      <c r="O36" s="227"/>
      <c r="P36" s="227"/>
      <c r="Q36" s="227"/>
      <c r="R36" s="227"/>
      <c r="S36" s="229"/>
      <c r="T36" s="230"/>
      <c r="U36" s="230"/>
      <c r="V36" s="227"/>
      <c r="W36" s="227"/>
      <c r="X36" s="227"/>
      <c r="Y36" s="222"/>
    </row>
    <row r="37" spans="1:25" s="2" customFormat="1" ht="26.25">
      <c r="A37" s="190"/>
      <c r="B37" s="190"/>
      <c r="C37" s="190"/>
      <c r="D37" s="190"/>
      <c r="E37" s="190"/>
      <c r="F37" s="190"/>
      <c r="G37" s="190"/>
      <c r="H37" s="190"/>
      <c r="I37" s="192"/>
      <c r="J37" s="191"/>
      <c r="K37" s="191"/>
      <c r="L37" s="191"/>
      <c r="M37" s="191"/>
      <c r="N37" s="191"/>
      <c r="O37" s="190"/>
      <c r="P37" s="223"/>
      <c r="Q37" s="190"/>
      <c r="R37" s="190"/>
      <c r="S37" s="211"/>
      <c r="T37" s="212"/>
      <c r="U37" s="212"/>
      <c r="V37" s="190"/>
      <c r="W37" s="190"/>
      <c r="X37" s="190"/>
      <c r="Y37" s="191"/>
    </row>
    <row r="38" spans="1:25" s="2" customFormat="1" ht="26.25">
      <c r="A38" s="178">
        <v>12</v>
      </c>
      <c r="B38" s="178" t="s">
        <v>104</v>
      </c>
      <c r="C38" s="178">
        <v>1207</v>
      </c>
      <c r="D38" s="178">
        <v>8</v>
      </c>
      <c r="E38" s="178">
        <v>706</v>
      </c>
      <c r="F38" s="178" t="s">
        <v>157</v>
      </c>
      <c r="G38" s="178">
        <v>0</v>
      </c>
      <c r="H38" s="178">
        <v>0</v>
      </c>
      <c r="I38" s="205">
        <v>84.1</v>
      </c>
      <c r="J38" s="176"/>
      <c r="K38" s="176">
        <v>84.1</v>
      </c>
      <c r="L38" s="176"/>
      <c r="M38" s="176"/>
      <c r="N38" s="176"/>
      <c r="O38" s="178">
        <v>1</v>
      </c>
      <c r="P38" s="173">
        <v>16</v>
      </c>
      <c r="Q38" s="178" t="s">
        <v>158</v>
      </c>
      <c r="R38" s="178" t="s">
        <v>108</v>
      </c>
      <c r="S38" s="206">
        <v>127.5</v>
      </c>
      <c r="T38" s="207"/>
      <c r="U38" s="207">
        <v>127.5</v>
      </c>
      <c r="V38" s="178"/>
      <c r="W38" s="178"/>
      <c r="X38" s="178" t="s">
        <v>168</v>
      </c>
      <c r="Y38" s="176"/>
    </row>
    <row r="39" spans="1:25" s="2" customFormat="1" ht="26.25">
      <c r="A39" s="227"/>
      <c r="B39" s="227" t="s">
        <v>104</v>
      </c>
      <c r="C39" s="227">
        <v>1223</v>
      </c>
      <c r="D39" s="227">
        <v>25</v>
      </c>
      <c r="E39" s="227">
        <v>722</v>
      </c>
      <c r="F39" s="227" t="s">
        <v>157</v>
      </c>
      <c r="G39" s="227">
        <v>2</v>
      </c>
      <c r="H39" s="227">
        <v>2</v>
      </c>
      <c r="I39" s="228">
        <v>0.9</v>
      </c>
      <c r="J39" s="222"/>
      <c r="K39" s="222">
        <v>1000.9</v>
      </c>
      <c r="L39" s="222"/>
      <c r="M39" s="222"/>
      <c r="N39" s="222"/>
      <c r="O39" s="227">
        <v>2</v>
      </c>
      <c r="P39" s="227">
        <v>16</v>
      </c>
      <c r="Q39" s="227" t="s">
        <v>158</v>
      </c>
      <c r="R39" s="190" t="s">
        <v>159</v>
      </c>
      <c r="S39" s="229">
        <v>152</v>
      </c>
      <c r="T39" s="230"/>
      <c r="U39" s="231">
        <v>152</v>
      </c>
      <c r="V39" s="227"/>
      <c r="W39" s="227"/>
      <c r="X39" s="227" t="s">
        <v>169</v>
      </c>
      <c r="Y39" s="222"/>
    </row>
    <row r="40" spans="1:25" s="2" customFormat="1" ht="26.25">
      <c r="A40" s="182"/>
      <c r="B40" s="182"/>
      <c r="C40" s="182"/>
      <c r="D40" s="182"/>
      <c r="E40" s="182"/>
      <c r="F40" s="182"/>
      <c r="G40" s="182"/>
      <c r="H40" s="182"/>
      <c r="I40" s="184"/>
      <c r="J40" s="183"/>
      <c r="K40" s="183"/>
      <c r="L40" s="183"/>
      <c r="M40" s="183"/>
      <c r="N40" s="183"/>
      <c r="O40" s="182"/>
      <c r="P40" s="182"/>
      <c r="Q40" s="182"/>
      <c r="R40" s="182"/>
      <c r="S40" s="209"/>
      <c r="T40" s="210"/>
      <c r="U40" s="210"/>
      <c r="V40" s="182"/>
      <c r="W40" s="182"/>
      <c r="X40" s="182"/>
      <c r="Y40" s="183"/>
    </row>
    <row r="41" spans="1:25" s="2" customFormat="1" ht="26.25">
      <c r="A41" s="178">
        <v>13</v>
      </c>
      <c r="B41" s="178" t="s">
        <v>104</v>
      </c>
      <c r="C41" s="178">
        <v>6002</v>
      </c>
      <c r="D41" s="178">
        <v>20</v>
      </c>
      <c r="E41" s="178">
        <v>2870</v>
      </c>
      <c r="F41" s="178" t="s">
        <v>157</v>
      </c>
      <c r="G41" s="178">
        <v>2</v>
      </c>
      <c r="H41" s="178">
        <v>0</v>
      </c>
      <c r="I41" s="205">
        <v>73.4</v>
      </c>
      <c r="J41" s="176"/>
      <c r="K41" s="176">
        <v>773</v>
      </c>
      <c r="L41" s="176"/>
      <c r="M41" s="176"/>
      <c r="N41" s="176"/>
      <c r="O41" s="178">
        <v>1</v>
      </c>
      <c r="P41" s="178">
        <v>40</v>
      </c>
      <c r="Q41" s="178" t="s">
        <v>158</v>
      </c>
      <c r="R41" s="290" t="s">
        <v>190</v>
      </c>
      <c r="S41" s="206">
        <v>445.16</v>
      </c>
      <c r="T41" s="207"/>
      <c r="U41" s="207"/>
      <c r="V41" s="178"/>
      <c r="W41" s="178"/>
      <c r="X41" s="178" t="s">
        <v>168</v>
      </c>
      <c r="Y41" s="176"/>
    </row>
    <row r="42" spans="1:25" s="2" customFormat="1" ht="26.25">
      <c r="A42" s="190"/>
      <c r="B42" s="227"/>
      <c r="C42" s="227"/>
      <c r="D42" s="227"/>
      <c r="E42" s="227"/>
      <c r="F42" s="190"/>
      <c r="G42" s="227"/>
      <c r="H42" s="227"/>
      <c r="I42" s="228"/>
      <c r="J42" s="222"/>
      <c r="K42" s="235"/>
      <c r="L42" s="193"/>
      <c r="M42" s="191"/>
      <c r="N42" s="194"/>
      <c r="O42" s="227"/>
      <c r="P42" s="227"/>
      <c r="Q42" s="227"/>
      <c r="R42" s="227" t="s">
        <v>170</v>
      </c>
      <c r="S42" s="236"/>
      <c r="T42" s="239"/>
      <c r="U42" s="240">
        <v>214.17</v>
      </c>
      <c r="V42" s="238"/>
      <c r="W42" s="227"/>
      <c r="X42" s="190"/>
      <c r="Y42" s="191"/>
    </row>
    <row r="43" spans="1:25" s="2" customFormat="1" ht="26.25">
      <c r="A43" s="227"/>
      <c r="B43" s="227"/>
      <c r="C43" s="227"/>
      <c r="D43" s="227"/>
      <c r="E43" s="227"/>
      <c r="F43" s="227"/>
      <c r="G43" s="227"/>
      <c r="H43" s="227"/>
      <c r="I43" s="228"/>
      <c r="J43" s="222"/>
      <c r="K43" s="235"/>
      <c r="L43" s="235"/>
      <c r="M43" s="222"/>
      <c r="N43" s="222"/>
      <c r="O43" s="227"/>
      <c r="P43" s="227"/>
      <c r="Q43" s="227"/>
      <c r="R43" s="227" t="s">
        <v>171</v>
      </c>
      <c r="S43" s="236"/>
      <c r="T43" s="230"/>
      <c r="U43" s="237">
        <v>214.17</v>
      </c>
      <c r="V43" s="238"/>
      <c r="W43" s="227"/>
      <c r="X43" s="227"/>
      <c r="Y43" s="222"/>
    </row>
    <row r="44" spans="1:25" s="2" customFormat="1" ht="26.25">
      <c r="A44" s="227"/>
      <c r="B44" s="227"/>
      <c r="C44" s="227"/>
      <c r="D44" s="227"/>
      <c r="E44" s="227"/>
      <c r="F44" s="227"/>
      <c r="G44" s="227"/>
      <c r="H44" s="227"/>
      <c r="I44" s="228"/>
      <c r="J44" s="222"/>
      <c r="K44" s="222"/>
      <c r="L44" s="222">
        <v>5</v>
      </c>
      <c r="M44" s="222"/>
      <c r="N44" s="222"/>
      <c r="O44" s="227"/>
      <c r="P44" s="227"/>
      <c r="Q44" s="291" t="s">
        <v>172</v>
      </c>
      <c r="R44" s="227"/>
      <c r="S44" s="229"/>
      <c r="T44" s="230"/>
      <c r="U44" s="230"/>
      <c r="V44" s="227"/>
      <c r="W44" s="227"/>
      <c r="X44" s="227"/>
      <c r="Y44" s="222"/>
    </row>
    <row r="45" spans="1:25" s="2" customFormat="1" ht="26.25">
      <c r="A45" s="227"/>
      <c r="B45" s="227"/>
      <c r="C45" s="227"/>
      <c r="D45" s="227"/>
      <c r="E45" s="227"/>
      <c r="F45" s="227"/>
      <c r="G45" s="227"/>
      <c r="H45" s="227"/>
      <c r="I45" s="228"/>
      <c r="J45" s="222"/>
      <c r="K45" s="222"/>
      <c r="L45" s="222"/>
      <c r="M45" s="222"/>
      <c r="N45" s="222"/>
      <c r="O45" s="227"/>
      <c r="P45" s="291"/>
      <c r="Q45" s="291" t="s">
        <v>173</v>
      </c>
      <c r="R45" s="227"/>
      <c r="S45" s="229"/>
      <c r="T45" s="230"/>
      <c r="U45" s="230"/>
      <c r="V45" s="227">
        <v>16.82</v>
      </c>
      <c r="W45" s="227"/>
      <c r="X45" s="227" t="s">
        <v>174</v>
      </c>
      <c r="Y45" s="222"/>
    </row>
    <row r="46" spans="1:25" s="2" customFormat="1" ht="26.25">
      <c r="A46" s="178">
        <v>14</v>
      </c>
      <c r="B46" s="178" t="s">
        <v>104</v>
      </c>
      <c r="C46" s="178">
        <v>6009</v>
      </c>
      <c r="D46" s="178">
        <v>58</v>
      </c>
      <c r="E46" s="178">
        <v>2877</v>
      </c>
      <c r="F46" s="178" t="s">
        <v>157</v>
      </c>
      <c r="G46" s="178">
        <v>0</v>
      </c>
      <c r="H46" s="178">
        <v>2</v>
      </c>
      <c r="I46" s="233">
        <v>76</v>
      </c>
      <c r="J46" s="176">
        <v>276</v>
      </c>
      <c r="K46" s="172"/>
      <c r="L46" s="172"/>
      <c r="M46" s="176"/>
      <c r="N46" s="177"/>
      <c r="O46" s="178"/>
      <c r="P46" s="178"/>
      <c r="Q46" s="178"/>
      <c r="R46" s="178"/>
      <c r="S46" s="179"/>
      <c r="T46" s="180"/>
      <c r="U46" s="180"/>
      <c r="V46" s="181"/>
      <c r="W46" s="178"/>
      <c r="X46" s="178"/>
      <c r="Y46" s="176"/>
    </row>
    <row r="47" spans="1:25" s="2" customFormat="1" ht="26.25">
      <c r="A47" s="227"/>
      <c r="B47" s="227" t="s">
        <v>104</v>
      </c>
      <c r="C47" s="227">
        <v>6023</v>
      </c>
      <c r="D47" s="227">
        <v>45</v>
      </c>
      <c r="E47" s="227">
        <v>2891</v>
      </c>
      <c r="F47" s="227" t="s">
        <v>157</v>
      </c>
      <c r="G47" s="227">
        <v>3</v>
      </c>
      <c r="H47" s="227">
        <v>1</v>
      </c>
      <c r="I47" s="228">
        <v>47.9</v>
      </c>
      <c r="J47" s="241">
        <v>1347.9</v>
      </c>
      <c r="K47" s="235"/>
      <c r="L47" s="235"/>
      <c r="M47" s="222"/>
      <c r="N47" s="222"/>
      <c r="O47" s="227"/>
      <c r="P47" s="223"/>
      <c r="Q47" s="227"/>
      <c r="R47" s="227"/>
      <c r="S47" s="236"/>
      <c r="T47" s="230"/>
      <c r="U47" s="230"/>
      <c r="V47" s="238"/>
      <c r="W47" s="227"/>
      <c r="X47" s="227"/>
      <c r="Y47" s="222"/>
    </row>
    <row r="48" spans="1:25" s="2" customFormat="1" ht="26.25">
      <c r="A48" s="182"/>
      <c r="B48" s="182"/>
      <c r="C48" s="182"/>
      <c r="D48" s="182"/>
      <c r="E48" s="182"/>
      <c r="F48" s="182"/>
      <c r="G48" s="182"/>
      <c r="H48" s="182"/>
      <c r="I48" s="184"/>
      <c r="J48" s="183"/>
      <c r="K48" s="183"/>
      <c r="L48" s="183"/>
      <c r="M48" s="183"/>
      <c r="N48" s="183"/>
      <c r="O48" s="182"/>
      <c r="P48" s="182"/>
      <c r="Q48" s="182"/>
      <c r="R48" s="182"/>
      <c r="S48" s="209"/>
      <c r="T48" s="210"/>
      <c r="U48" s="210"/>
      <c r="V48" s="182"/>
      <c r="W48" s="182"/>
      <c r="X48" s="182"/>
      <c r="Y48" s="183"/>
    </row>
    <row r="49" spans="1:25" s="2" customFormat="1" ht="26.25">
      <c r="A49" s="190">
        <v>15</v>
      </c>
      <c r="B49" s="190" t="s">
        <v>104</v>
      </c>
      <c r="C49" s="190">
        <v>1255</v>
      </c>
      <c r="D49" s="190">
        <v>3</v>
      </c>
      <c r="E49" s="190">
        <v>754</v>
      </c>
      <c r="F49" s="190" t="s">
        <v>157</v>
      </c>
      <c r="G49" s="190">
        <v>0</v>
      </c>
      <c r="H49" s="190">
        <v>2</v>
      </c>
      <c r="I49" s="192">
        <v>3</v>
      </c>
      <c r="J49" s="191"/>
      <c r="K49" s="191">
        <v>230</v>
      </c>
      <c r="L49" s="191"/>
      <c r="M49" s="191"/>
      <c r="N49" s="191"/>
      <c r="O49" s="190">
        <v>1</v>
      </c>
      <c r="P49" s="190">
        <v>26</v>
      </c>
      <c r="Q49" s="190" t="s">
        <v>158</v>
      </c>
      <c r="R49" s="190" t="s">
        <v>108</v>
      </c>
      <c r="S49" s="211">
        <v>78.02</v>
      </c>
      <c r="T49" s="212"/>
      <c r="U49" s="242">
        <v>78.02</v>
      </c>
      <c r="V49" s="190"/>
      <c r="W49" s="190"/>
      <c r="X49" s="190" t="s">
        <v>161</v>
      </c>
      <c r="Y49" s="191"/>
    </row>
    <row r="50" spans="1:25" s="2" customFormat="1" ht="26.25">
      <c r="A50" s="213"/>
      <c r="B50" s="298"/>
      <c r="C50" s="213"/>
      <c r="D50" s="213"/>
      <c r="E50" s="213"/>
      <c r="F50" s="213"/>
      <c r="G50" s="213"/>
      <c r="H50" s="213"/>
      <c r="I50" s="216"/>
      <c r="J50" s="215"/>
      <c r="K50" s="215"/>
      <c r="L50" s="215"/>
      <c r="M50" s="215"/>
      <c r="N50" s="215"/>
      <c r="O50" s="213"/>
      <c r="P50" s="213"/>
      <c r="Q50" s="213"/>
      <c r="R50" s="213"/>
      <c r="S50" s="217"/>
      <c r="T50" s="218"/>
      <c r="U50" s="299"/>
      <c r="V50" s="213"/>
      <c r="W50" s="213"/>
      <c r="X50" s="213"/>
      <c r="Y50" s="215"/>
    </row>
    <row r="51" spans="1:25" s="2" customFormat="1" ht="26.25">
      <c r="A51" s="182"/>
      <c r="B51" s="303"/>
      <c r="C51" s="182"/>
      <c r="D51" s="182"/>
      <c r="E51" s="182"/>
      <c r="F51" s="182"/>
      <c r="G51" s="182"/>
      <c r="H51" s="182"/>
      <c r="I51" s="184"/>
      <c r="J51" s="183"/>
      <c r="K51" s="183"/>
      <c r="L51" s="183"/>
      <c r="M51" s="183"/>
      <c r="N51" s="183"/>
      <c r="O51" s="182"/>
      <c r="P51" s="182"/>
      <c r="Q51" s="182"/>
      <c r="R51" s="182"/>
      <c r="S51" s="209"/>
      <c r="T51" s="210"/>
      <c r="U51" s="210"/>
      <c r="V51" s="182"/>
      <c r="W51" s="182"/>
      <c r="X51" s="182"/>
      <c r="Y51" s="183"/>
    </row>
    <row r="52" spans="1:25" s="2" customFormat="1" ht="26.25">
      <c r="A52" s="178">
        <v>16</v>
      </c>
      <c r="B52" s="178" t="s">
        <v>104</v>
      </c>
      <c r="C52" s="245">
        <v>1215</v>
      </c>
      <c r="D52" s="245">
        <v>7</v>
      </c>
      <c r="E52" s="245">
        <v>714</v>
      </c>
      <c r="F52" s="178" t="s">
        <v>157</v>
      </c>
      <c r="G52" s="245">
        <v>0</v>
      </c>
      <c r="H52" s="245">
        <v>2</v>
      </c>
      <c r="I52" s="244">
        <v>72.3</v>
      </c>
      <c r="J52" s="243">
        <v>272.3</v>
      </c>
      <c r="K52" s="243"/>
      <c r="L52" s="243"/>
      <c r="M52" s="243"/>
      <c r="N52" s="243"/>
      <c r="O52" s="245"/>
      <c r="P52" s="245"/>
      <c r="Q52" s="245"/>
      <c r="R52" s="178"/>
      <c r="S52" s="246"/>
      <c r="T52" s="207"/>
      <c r="U52" s="247"/>
      <c r="V52" s="178"/>
      <c r="W52" s="248"/>
      <c r="X52" s="178"/>
      <c r="Y52" s="176"/>
    </row>
    <row r="53" spans="1:25" s="2" customFormat="1" ht="26.25">
      <c r="A53" s="182"/>
      <c r="B53" s="254"/>
      <c r="C53" s="250"/>
      <c r="D53" s="250"/>
      <c r="E53" s="250"/>
      <c r="F53" s="250"/>
      <c r="G53" s="250"/>
      <c r="H53" s="250"/>
      <c r="I53" s="251"/>
      <c r="J53" s="249"/>
      <c r="K53" s="249"/>
      <c r="L53" s="249"/>
      <c r="M53" s="249"/>
      <c r="N53" s="249"/>
      <c r="O53" s="250"/>
      <c r="P53" s="250"/>
      <c r="Q53" s="250"/>
      <c r="R53" s="182"/>
      <c r="S53" s="252"/>
      <c r="T53" s="210"/>
      <c r="U53" s="253"/>
      <c r="V53" s="182"/>
      <c r="W53" s="254"/>
      <c r="X53" s="182"/>
      <c r="Y53" s="183"/>
    </row>
    <row r="54" spans="1:25" s="2" customFormat="1" ht="26.25">
      <c r="A54" s="190">
        <v>17</v>
      </c>
      <c r="B54" s="190" t="s">
        <v>104</v>
      </c>
      <c r="C54" s="257">
        <v>5968</v>
      </c>
      <c r="D54" s="257">
        <v>242</v>
      </c>
      <c r="E54" s="257">
        <v>2854</v>
      </c>
      <c r="F54" s="190" t="s">
        <v>157</v>
      </c>
      <c r="G54" s="257">
        <v>1</v>
      </c>
      <c r="H54" s="257">
        <v>1</v>
      </c>
      <c r="I54" s="256">
        <v>25.2</v>
      </c>
      <c r="J54" s="255"/>
      <c r="K54" s="255">
        <v>525.2</v>
      </c>
      <c r="L54" s="255"/>
      <c r="M54" s="255"/>
      <c r="N54" s="255"/>
      <c r="O54" s="257">
        <v>1</v>
      </c>
      <c r="P54" s="257">
        <v>38</v>
      </c>
      <c r="Q54" s="257" t="s">
        <v>158</v>
      </c>
      <c r="R54" s="190" t="s">
        <v>159</v>
      </c>
      <c r="S54" s="258">
        <v>140.91</v>
      </c>
      <c r="T54" s="212"/>
      <c r="U54" s="259">
        <v>140.91</v>
      </c>
      <c r="V54" s="190"/>
      <c r="W54" s="260"/>
      <c r="X54" s="190" t="s">
        <v>167</v>
      </c>
      <c r="Y54" s="191"/>
    </row>
    <row r="55" spans="1:25" s="2" customFormat="1" ht="26.25">
      <c r="A55" s="198"/>
      <c r="B55" s="266"/>
      <c r="C55" s="262"/>
      <c r="D55" s="262"/>
      <c r="E55" s="262"/>
      <c r="F55" s="262"/>
      <c r="G55" s="262"/>
      <c r="H55" s="262"/>
      <c r="I55" s="263"/>
      <c r="J55" s="261"/>
      <c r="K55" s="261"/>
      <c r="L55" s="261"/>
      <c r="M55" s="261"/>
      <c r="N55" s="261"/>
      <c r="O55" s="262"/>
      <c r="P55" s="262"/>
      <c r="Q55" s="262"/>
      <c r="R55" s="198"/>
      <c r="S55" s="264"/>
      <c r="T55" s="203"/>
      <c r="U55" s="265"/>
      <c r="V55" s="198"/>
      <c r="W55" s="266"/>
      <c r="X55" s="198"/>
      <c r="Y55" s="199"/>
    </row>
    <row r="56" spans="1:25" s="2" customFormat="1" ht="26.25">
      <c r="A56" s="178">
        <v>18</v>
      </c>
      <c r="B56" s="178" t="s">
        <v>104</v>
      </c>
      <c r="C56" s="245">
        <v>1214</v>
      </c>
      <c r="D56" s="245">
        <v>11</v>
      </c>
      <c r="E56" s="245">
        <v>713</v>
      </c>
      <c r="F56" s="178" t="s">
        <v>157</v>
      </c>
      <c r="G56" s="245">
        <v>1</v>
      </c>
      <c r="H56" s="245">
        <v>3</v>
      </c>
      <c r="I56" s="244">
        <v>34.5</v>
      </c>
      <c r="J56" s="243"/>
      <c r="K56" s="243">
        <v>734.5</v>
      </c>
      <c r="L56" s="243"/>
      <c r="M56" s="243"/>
      <c r="N56" s="243"/>
      <c r="O56" s="245">
        <v>1</v>
      </c>
      <c r="P56" s="245">
        <v>13</v>
      </c>
      <c r="Q56" s="245" t="s">
        <v>158</v>
      </c>
      <c r="R56" s="178" t="s">
        <v>159</v>
      </c>
      <c r="S56" s="246">
        <v>201.5</v>
      </c>
      <c r="T56" s="207"/>
      <c r="U56" s="267">
        <v>135</v>
      </c>
      <c r="V56" s="178"/>
      <c r="W56" s="248"/>
      <c r="X56" s="178" t="s">
        <v>161</v>
      </c>
      <c r="Y56" s="176"/>
    </row>
    <row r="57" spans="1:25" s="2" customFormat="1" ht="26.25">
      <c r="A57" s="227"/>
      <c r="B57" s="273"/>
      <c r="C57" s="269"/>
      <c r="D57" s="269"/>
      <c r="E57" s="269"/>
      <c r="F57" s="269"/>
      <c r="G57" s="269"/>
      <c r="H57" s="269"/>
      <c r="I57" s="270"/>
      <c r="J57" s="268"/>
      <c r="K57" s="268"/>
      <c r="L57" s="268"/>
      <c r="M57" s="268"/>
      <c r="N57" s="268"/>
      <c r="O57" s="269"/>
      <c r="P57" s="269">
        <v>13</v>
      </c>
      <c r="Q57" s="269" t="s">
        <v>158</v>
      </c>
      <c r="R57" s="227" t="s">
        <v>159</v>
      </c>
      <c r="S57" s="271"/>
      <c r="T57" s="230"/>
      <c r="U57" s="272">
        <v>66.5</v>
      </c>
      <c r="V57" s="227"/>
      <c r="W57" s="273"/>
      <c r="X57" s="227" t="s">
        <v>161</v>
      </c>
      <c r="Y57" s="222"/>
    </row>
    <row r="58" spans="1:25" s="2" customFormat="1" ht="26.25">
      <c r="A58" s="198"/>
      <c r="B58" s="198" t="s">
        <v>104</v>
      </c>
      <c r="C58" s="262">
        <v>1217</v>
      </c>
      <c r="D58" s="262">
        <v>14</v>
      </c>
      <c r="E58" s="262">
        <v>716</v>
      </c>
      <c r="F58" s="198" t="s">
        <v>157</v>
      </c>
      <c r="G58" s="262">
        <v>4</v>
      </c>
      <c r="H58" s="262">
        <v>3</v>
      </c>
      <c r="I58" s="263">
        <v>31.9</v>
      </c>
      <c r="J58" s="300">
        <v>1913.9</v>
      </c>
      <c r="K58" s="261"/>
      <c r="L58" s="261"/>
      <c r="M58" s="261"/>
      <c r="N58" s="261"/>
      <c r="O58" s="262"/>
      <c r="P58" s="262"/>
      <c r="Q58" s="262"/>
      <c r="R58" s="198"/>
      <c r="S58" s="264"/>
      <c r="T58" s="203"/>
      <c r="U58" s="265"/>
      <c r="V58" s="198"/>
      <c r="W58" s="266"/>
      <c r="X58" s="198"/>
      <c r="Y58" s="199"/>
    </row>
    <row r="59" spans="1:25" s="2" customFormat="1" ht="26.25">
      <c r="A59" s="178">
        <v>19</v>
      </c>
      <c r="B59" s="178" t="s">
        <v>104</v>
      </c>
      <c r="C59" s="245">
        <v>1197</v>
      </c>
      <c r="D59" s="245">
        <v>1</v>
      </c>
      <c r="E59" s="245">
        <v>696</v>
      </c>
      <c r="F59" s="178" t="s">
        <v>157</v>
      </c>
      <c r="G59" s="245">
        <v>0</v>
      </c>
      <c r="H59" s="245">
        <v>3</v>
      </c>
      <c r="I59" s="244">
        <v>25.8</v>
      </c>
      <c r="J59" s="243">
        <v>325.8</v>
      </c>
      <c r="K59" s="243"/>
      <c r="L59" s="243"/>
      <c r="M59" s="243"/>
      <c r="N59" s="243"/>
      <c r="O59" s="245"/>
      <c r="P59" s="245"/>
      <c r="Q59" s="245"/>
      <c r="R59" s="178"/>
      <c r="S59" s="246"/>
      <c r="T59" s="207"/>
      <c r="U59" s="247"/>
      <c r="V59" s="178"/>
      <c r="W59" s="248"/>
      <c r="X59" s="178"/>
      <c r="Y59" s="176"/>
    </row>
    <row r="60" spans="1:25" s="2" customFormat="1" ht="26.25">
      <c r="A60" s="198"/>
      <c r="B60" s="266"/>
      <c r="C60" s="262"/>
      <c r="D60" s="262"/>
      <c r="E60" s="262"/>
      <c r="F60" s="262"/>
      <c r="G60" s="262"/>
      <c r="H60" s="262"/>
      <c r="I60" s="263"/>
      <c r="J60" s="261"/>
      <c r="K60" s="261"/>
      <c r="L60" s="261"/>
      <c r="M60" s="261"/>
      <c r="N60" s="261"/>
      <c r="O60" s="262"/>
      <c r="P60" s="262"/>
      <c r="Q60" s="262"/>
      <c r="R60" s="198"/>
      <c r="S60" s="264"/>
      <c r="T60" s="203"/>
      <c r="U60" s="265"/>
      <c r="V60" s="198"/>
      <c r="W60" s="266"/>
      <c r="X60" s="198"/>
      <c r="Y60" s="199"/>
    </row>
    <row r="61" spans="1:25" s="2" customFormat="1" ht="26.25">
      <c r="A61" s="178">
        <v>20</v>
      </c>
      <c r="B61" s="178" t="s">
        <v>104</v>
      </c>
      <c r="C61" s="245">
        <v>4909</v>
      </c>
      <c r="D61" s="245">
        <v>13</v>
      </c>
      <c r="E61" s="245">
        <v>2251</v>
      </c>
      <c r="F61" s="178" t="s">
        <v>157</v>
      </c>
      <c r="G61" s="245">
        <v>1</v>
      </c>
      <c r="H61" s="245">
        <v>2</v>
      </c>
      <c r="I61" s="244">
        <v>45</v>
      </c>
      <c r="J61" s="243"/>
      <c r="K61" s="243">
        <v>645</v>
      </c>
      <c r="L61" s="243"/>
      <c r="M61" s="243"/>
      <c r="N61" s="243"/>
      <c r="O61" s="245">
        <v>1</v>
      </c>
      <c r="P61" s="245">
        <v>18</v>
      </c>
      <c r="Q61" s="245" t="s">
        <v>158</v>
      </c>
      <c r="R61" s="178" t="s">
        <v>108</v>
      </c>
      <c r="S61" s="246">
        <v>83.2</v>
      </c>
      <c r="T61" s="207"/>
      <c r="U61" s="247">
        <v>83.2</v>
      </c>
      <c r="V61" s="178"/>
      <c r="W61" s="248"/>
      <c r="X61" s="178" t="s">
        <v>175</v>
      </c>
      <c r="Y61" s="176"/>
    </row>
    <row r="62" spans="1:25" s="2" customFormat="1" ht="26.25">
      <c r="A62" s="227"/>
      <c r="B62" s="227" t="s">
        <v>104</v>
      </c>
      <c r="C62" s="269">
        <v>6064</v>
      </c>
      <c r="D62" s="269">
        <v>64</v>
      </c>
      <c r="E62" s="269">
        <v>2902</v>
      </c>
      <c r="F62" s="227" t="s">
        <v>157</v>
      </c>
      <c r="G62" s="269">
        <v>2</v>
      </c>
      <c r="H62" s="269">
        <v>0</v>
      </c>
      <c r="I62" s="270">
        <v>36.1</v>
      </c>
      <c r="J62" s="268">
        <v>836.1</v>
      </c>
      <c r="K62" s="268"/>
      <c r="L62" s="268"/>
      <c r="M62" s="268"/>
      <c r="N62" s="268"/>
      <c r="O62" s="269"/>
      <c r="P62" s="269"/>
      <c r="Q62" s="269"/>
      <c r="R62" s="227"/>
      <c r="S62" s="271"/>
      <c r="T62" s="230"/>
      <c r="U62" s="272"/>
      <c r="V62" s="227"/>
      <c r="W62" s="273"/>
      <c r="X62" s="227"/>
      <c r="Y62" s="222"/>
    </row>
    <row r="63" spans="1:25" s="2" customFormat="1" ht="26.25">
      <c r="A63" s="182"/>
      <c r="B63" s="254"/>
      <c r="C63" s="250"/>
      <c r="D63" s="250"/>
      <c r="E63" s="250"/>
      <c r="F63" s="250"/>
      <c r="G63" s="250"/>
      <c r="H63" s="250"/>
      <c r="I63" s="251"/>
      <c r="J63" s="249"/>
      <c r="K63" s="249"/>
      <c r="L63" s="249"/>
      <c r="M63" s="249"/>
      <c r="N63" s="249"/>
      <c r="O63" s="250"/>
      <c r="P63" s="250"/>
      <c r="Q63" s="250"/>
      <c r="R63" s="182"/>
      <c r="S63" s="252"/>
      <c r="T63" s="210"/>
      <c r="U63" s="253"/>
      <c r="V63" s="182"/>
      <c r="W63" s="254"/>
      <c r="X63" s="182"/>
      <c r="Y63" s="183"/>
    </row>
    <row r="64" spans="1:25" s="2" customFormat="1" ht="26.25">
      <c r="A64" s="190">
        <v>21</v>
      </c>
      <c r="B64" s="190" t="s">
        <v>104</v>
      </c>
      <c r="C64" s="257">
        <v>5963</v>
      </c>
      <c r="D64" s="257">
        <v>237</v>
      </c>
      <c r="E64" s="257">
        <v>2849</v>
      </c>
      <c r="F64" s="190" t="s">
        <v>157</v>
      </c>
      <c r="G64" s="257">
        <v>1</v>
      </c>
      <c r="H64" s="257">
        <v>0</v>
      </c>
      <c r="I64" s="256">
        <v>0.2</v>
      </c>
      <c r="J64" s="255">
        <v>400.2</v>
      </c>
      <c r="K64" s="255"/>
      <c r="L64" s="255"/>
      <c r="M64" s="255"/>
      <c r="N64" s="255"/>
      <c r="O64" s="257"/>
      <c r="P64" s="257"/>
      <c r="Q64" s="257"/>
      <c r="R64" s="190"/>
      <c r="S64" s="258"/>
      <c r="T64" s="212"/>
      <c r="U64" s="275"/>
      <c r="V64" s="190"/>
      <c r="W64" s="260"/>
      <c r="X64" s="190"/>
      <c r="Y64" s="191"/>
    </row>
    <row r="65" spans="1:25" s="2" customFormat="1" ht="26.25">
      <c r="A65" s="198"/>
      <c r="B65" s="266"/>
      <c r="C65" s="262"/>
      <c r="D65" s="262"/>
      <c r="E65" s="262"/>
      <c r="F65" s="262"/>
      <c r="G65" s="262"/>
      <c r="H65" s="262"/>
      <c r="I65" s="263"/>
      <c r="J65" s="261"/>
      <c r="K65" s="261"/>
      <c r="L65" s="261"/>
      <c r="M65" s="261"/>
      <c r="N65" s="261"/>
      <c r="O65" s="262"/>
      <c r="P65" s="262"/>
      <c r="Q65" s="262"/>
      <c r="R65" s="198"/>
      <c r="S65" s="264"/>
      <c r="T65" s="203"/>
      <c r="U65" s="265"/>
      <c r="V65" s="198"/>
      <c r="W65" s="266"/>
      <c r="X65" s="198"/>
      <c r="Y65" s="199"/>
    </row>
    <row r="66" spans="1:25" s="2" customFormat="1" ht="26.25">
      <c r="A66" s="178">
        <v>22</v>
      </c>
      <c r="B66" s="178" t="s">
        <v>104</v>
      </c>
      <c r="C66" s="245">
        <v>5959</v>
      </c>
      <c r="D66" s="245">
        <v>25</v>
      </c>
      <c r="E66" s="245">
        <v>2845</v>
      </c>
      <c r="F66" s="178" t="s">
        <v>157</v>
      </c>
      <c r="G66" s="245">
        <v>0</v>
      </c>
      <c r="H66" s="245">
        <v>2</v>
      </c>
      <c r="I66" s="244">
        <v>75.8</v>
      </c>
      <c r="J66" s="243">
        <v>275.8</v>
      </c>
      <c r="K66" s="243"/>
      <c r="L66" s="243"/>
      <c r="M66" s="243"/>
      <c r="N66" s="243"/>
      <c r="O66" s="245"/>
      <c r="P66" s="245"/>
      <c r="Q66" s="245"/>
      <c r="R66" s="178"/>
      <c r="S66" s="246"/>
      <c r="T66" s="207"/>
      <c r="U66" s="247"/>
      <c r="V66" s="178"/>
      <c r="W66" s="248"/>
      <c r="X66" s="178"/>
      <c r="Y66" s="176"/>
    </row>
    <row r="67" spans="1:25" s="2" customFormat="1" ht="26.25">
      <c r="A67" s="227"/>
      <c r="B67" s="227" t="s">
        <v>104</v>
      </c>
      <c r="C67" s="269">
        <v>5947</v>
      </c>
      <c r="D67" s="269">
        <v>29</v>
      </c>
      <c r="E67" s="269">
        <v>2833</v>
      </c>
      <c r="F67" s="227" t="s">
        <v>157</v>
      </c>
      <c r="G67" s="269">
        <v>0</v>
      </c>
      <c r="H67" s="269">
        <v>0</v>
      </c>
      <c r="I67" s="270">
        <v>45.8</v>
      </c>
      <c r="J67" s="268"/>
      <c r="K67" s="268">
        <v>45.8</v>
      </c>
      <c r="L67" s="268"/>
      <c r="M67" s="268"/>
      <c r="N67" s="268"/>
      <c r="O67" s="269">
        <v>1</v>
      </c>
      <c r="P67" s="269" t="s">
        <v>176</v>
      </c>
      <c r="Q67" s="269" t="s">
        <v>158</v>
      </c>
      <c r="R67" s="227" t="s">
        <v>159</v>
      </c>
      <c r="S67" s="271">
        <v>100</v>
      </c>
      <c r="T67" s="230"/>
      <c r="U67" s="272">
        <v>100</v>
      </c>
      <c r="V67" s="227"/>
      <c r="W67" s="273"/>
      <c r="X67" s="227" t="s">
        <v>161</v>
      </c>
      <c r="Y67" s="222"/>
    </row>
    <row r="68" spans="1:25" s="2" customFormat="1" ht="26.25">
      <c r="A68" s="227"/>
      <c r="B68" s="227" t="s">
        <v>104</v>
      </c>
      <c r="C68" s="269">
        <v>5980</v>
      </c>
      <c r="D68" s="269">
        <v>6</v>
      </c>
      <c r="E68" s="269">
        <v>2866</v>
      </c>
      <c r="F68" s="227" t="s">
        <v>157</v>
      </c>
      <c r="G68" s="269">
        <v>0</v>
      </c>
      <c r="H68" s="269">
        <v>1</v>
      </c>
      <c r="I68" s="270">
        <v>11.7</v>
      </c>
      <c r="J68" s="268"/>
      <c r="K68" s="268">
        <v>111.7</v>
      </c>
      <c r="L68" s="268"/>
      <c r="M68" s="268"/>
      <c r="N68" s="268"/>
      <c r="O68" s="269">
        <v>1</v>
      </c>
      <c r="P68" s="269">
        <v>98</v>
      </c>
      <c r="Q68" s="269" t="s">
        <v>158</v>
      </c>
      <c r="R68" s="227" t="s">
        <v>108</v>
      </c>
      <c r="S68" s="271">
        <v>180.4</v>
      </c>
      <c r="T68" s="230"/>
      <c r="U68" s="272">
        <v>180.4</v>
      </c>
      <c r="V68" s="227"/>
      <c r="W68" s="273"/>
      <c r="X68" s="227" t="s">
        <v>177</v>
      </c>
      <c r="Y68" s="222"/>
    </row>
    <row r="69" spans="1:25" s="2" customFormat="1" ht="26.25">
      <c r="A69" s="227"/>
      <c r="B69" s="227" t="s">
        <v>104</v>
      </c>
      <c r="C69" s="269">
        <v>2973</v>
      </c>
      <c r="D69" s="269">
        <v>234</v>
      </c>
      <c r="E69" s="269">
        <v>2859</v>
      </c>
      <c r="F69" s="227" t="s">
        <v>157</v>
      </c>
      <c r="G69" s="269">
        <v>0</v>
      </c>
      <c r="H69" s="269">
        <v>1</v>
      </c>
      <c r="I69" s="270">
        <v>55.9</v>
      </c>
      <c r="J69" s="268">
        <v>155.9</v>
      </c>
      <c r="K69" s="268"/>
      <c r="L69" s="268"/>
      <c r="M69" s="268"/>
      <c r="N69" s="268"/>
      <c r="O69" s="269"/>
      <c r="P69" s="269"/>
      <c r="Q69" s="269"/>
      <c r="R69" s="227"/>
      <c r="S69" s="271"/>
      <c r="T69" s="230"/>
      <c r="U69" s="272"/>
      <c r="V69" s="227"/>
      <c r="W69" s="273"/>
      <c r="X69" s="227"/>
      <c r="Y69" s="222"/>
    </row>
    <row r="70" spans="1:25" s="2" customFormat="1" ht="26.25">
      <c r="A70" s="227"/>
      <c r="B70" s="227" t="s">
        <v>104</v>
      </c>
      <c r="C70" s="269">
        <v>5981</v>
      </c>
      <c r="D70" s="269">
        <v>7</v>
      </c>
      <c r="E70" s="269">
        <v>2867</v>
      </c>
      <c r="F70" s="227" t="s">
        <v>157</v>
      </c>
      <c r="G70" s="269">
        <v>0</v>
      </c>
      <c r="H70" s="269">
        <v>0</v>
      </c>
      <c r="I70" s="270">
        <v>96.9</v>
      </c>
      <c r="J70" s="268"/>
      <c r="K70" s="268">
        <v>96.9</v>
      </c>
      <c r="L70" s="268"/>
      <c r="M70" s="268"/>
      <c r="N70" s="268"/>
      <c r="O70" s="269">
        <v>1</v>
      </c>
      <c r="P70" s="269">
        <v>73</v>
      </c>
      <c r="Q70" s="269" t="s">
        <v>158</v>
      </c>
      <c r="R70" s="227" t="s">
        <v>108</v>
      </c>
      <c r="S70" s="271">
        <v>146.52</v>
      </c>
      <c r="T70" s="230"/>
      <c r="U70" s="272">
        <v>146.52</v>
      </c>
      <c r="V70" s="227"/>
      <c r="W70" s="273"/>
      <c r="X70" s="227" t="s">
        <v>164</v>
      </c>
      <c r="Y70" s="222"/>
    </row>
    <row r="71" spans="1:25" s="2" customFormat="1" ht="26.25">
      <c r="A71" s="227"/>
      <c r="B71" s="227" t="s">
        <v>104</v>
      </c>
      <c r="C71" s="269">
        <v>5983</v>
      </c>
      <c r="D71" s="269">
        <v>19</v>
      </c>
      <c r="E71" s="269">
        <v>2869</v>
      </c>
      <c r="F71" s="227" t="s">
        <v>157</v>
      </c>
      <c r="G71" s="269">
        <v>0</v>
      </c>
      <c r="H71" s="269">
        <v>0</v>
      </c>
      <c r="I71" s="270">
        <v>84.3</v>
      </c>
      <c r="J71" s="268">
        <v>84.3</v>
      </c>
      <c r="K71" s="268"/>
      <c r="L71" s="268"/>
      <c r="M71" s="268"/>
      <c r="N71" s="268"/>
      <c r="O71" s="269"/>
      <c r="P71" s="269"/>
      <c r="Q71" s="269"/>
      <c r="R71" s="227"/>
      <c r="S71" s="271"/>
      <c r="T71" s="230"/>
      <c r="U71" s="272"/>
      <c r="V71" s="227"/>
      <c r="W71" s="273"/>
      <c r="X71" s="227"/>
      <c r="Y71" s="222"/>
    </row>
    <row r="72" spans="1:25" s="2" customFormat="1" ht="26.25">
      <c r="A72" s="227"/>
      <c r="B72" s="227" t="s">
        <v>104</v>
      </c>
      <c r="C72" s="269">
        <v>5979</v>
      </c>
      <c r="D72" s="269">
        <v>18</v>
      </c>
      <c r="E72" s="269">
        <v>2865</v>
      </c>
      <c r="F72" s="227" t="s">
        <v>157</v>
      </c>
      <c r="G72" s="269">
        <v>0</v>
      </c>
      <c r="H72" s="269">
        <v>0</v>
      </c>
      <c r="I72" s="270">
        <v>73.5</v>
      </c>
      <c r="J72" s="268">
        <v>73.5</v>
      </c>
      <c r="K72" s="268"/>
      <c r="L72" s="268"/>
      <c r="M72" s="268"/>
      <c r="N72" s="268"/>
      <c r="O72" s="269"/>
      <c r="P72" s="269"/>
      <c r="Q72" s="269"/>
      <c r="R72" s="227"/>
      <c r="S72" s="271"/>
      <c r="T72" s="230"/>
      <c r="U72" s="272"/>
      <c r="V72" s="227"/>
      <c r="W72" s="273"/>
      <c r="X72" s="227"/>
      <c r="Y72" s="222"/>
    </row>
    <row r="73" spans="1:25" s="2" customFormat="1" ht="26.25">
      <c r="A73" s="182"/>
      <c r="B73" s="254"/>
      <c r="C73" s="250"/>
      <c r="D73" s="250"/>
      <c r="E73" s="250"/>
      <c r="F73" s="250"/>
      <c r="G73" s="250"/>
      <c r="H73" s="250"/>
      <c r="I73" s="251"/>
      <c r="J73" s="249"/>
      <c r="K73" s="249"/>
      <c r="L73" s="249"/>
      <c r="M73" s="249"/>
      <c r="N73" s="249"/>
      <c r="O73" s="250"/>
      <c r="P73" s="250"/>
      <c r="Q73" s="250"/>
      <c r="R73" s="182"/>
      <c r="S73" s="252"/>
      <c r="T73" s="210"/>
      <c r="U73" s="253"/>
      <c r="V73" s="182"/>
      <c r="W73" s="254"/>
      <c r="X73" s="182"/>
      <c r="Y73" s="183"/>
    </row>
    <row r="74" spans="1:25" s="2" customFormat="1" ht="26.25">
      <c r="A74" s="190">
        <v>23</v>
      </c>
      <c r="B74" s="190" t="s">
        <v>104</v>
      </c>
      <c r="C74" s="257">
        <v>1193</v>
      </c>
      <c r="D74" s="257">
        <v>6</v>
      </c>
      <c r="E74" s="257">
        <v>692</v>
      </c>
      <c r="F74" s="190" t="s">
        <v>157</v>
      </c>
      <c r="G74" s="257">
        <v>1</v>
      </c>
      <c r="H74" s="257">
        <v>0</v>
      </c>
      <c r="I74" s="256">
        <v>49.2</v>
      </c>
      <c r="J74" s="255"/>
      <c r="K74" s="255">
        <v>149.2</v>
      </c>
      <c r="L74" s="255"/>
      <c r="M74" s="255"/>
      <c r="N74" s="255"/>
      <c r="O74" s="257">
        <v>1</v>
      </c>
      <c r="P74" s="257">
        <v>1</v>
      </c>
      <c r="Q74" s="257" t="s">
        <v>158</v>
      </c>
      <c r="R74" s="190" t="s">
        <v>166</v>
      </c>
      <c r="S74" s="258">
        <v>169.74</v>
      </c>
      <c r="T74" s="212"/>
      <c r="U74" s="259">
        <v>169.74</v>
      </c>
      <c r="V74" s="190"/>
      <c r="W74" s="260"/>
      <c r="X74" s="190" t="s">
        <v>178</v>
      </c>
      <c r="Y74" s="191"/>
    </row>
    <row r="75" spans="1:25" s="2" customFormat="1" ht="26.25">
      <c r="A75" s="198"/>
      <c r="B75" s="266"/>
      <c r="C75" s="262"/>
      <c r="D75" s="262"/>
      <c r="E75" s="262"/>
      <c r="F75" s="262"/>
      <c r="G75" s="262"/>
      <c r="H75" s="262"/>
      <c r="I75" s="263"/>
      <c r="J75" s="261"/>
      <c r="K75" s="261"/>
      <c r="L75" s="261"/>
      <c r="M75" s="261"/>
      <c r="N75" s="261"/>
      <c r="O75" s="262"/>
      <c r="P75" s="262"/>
      <c r="Q75" s="262"/>
      <c r="R75" s="198"/>
      <c r="S75" s="264"/>
      <c r="T75" s="203"/>
      <c r="U75" s="265"/>
      <c r="V75" s="198"/>
      <c r="W75" s="266"/>
      <c r="X75" s="198"/>
      <c r="Y75" s="199"/>
    </row>
    <row r="76" spans="1:25" s="2" customFormat="1" ht="26.25">
      <c r="A76" s="178">
        <v>24</v>
      </c>
      <c r="B76" s="178" t="s">
        <v>104</v>
      </c>
      <c r="C76" s="245">
        <v>1196</v>
      </c>
      <c r="D76" s="245">
        <v>14</v>
      </c>
      <c r="E76" s="245">
        <v>695</v>
      </c>
      <c r="F76" s="178" t="s">
        <v>157</v>
      </c>
      <c r="G76" s="245">
        <v>0</v>
      </c>
      <c r="H76" s="245">
        <v>3</v>
      </c>
      <c r="I76" s="244">
        <v>19.5</v>
      </c>
      <c r="J76" s="243"/>
      <c r="K76" s="243">
        <v>319.5</v>
      </c>
      <c r="L76" s="243"/>
      <c r="M76" s="243"/>
      <c r="N76" s="243"/>
      <c r="O76" s="245">
        <v>1</v>
      </c>
      <c r="P76" s="245">
        <v>21</v>
      </c>
      <c r="Q76" s="245" t="s">
        <v>158</v>
      </c>
      <c r="R76" s="178" t="s">
        <v>108</v>
      </c>
      <c r="S76" s="246">
        <v>140.4</v>
      </c>
      <c r="T76" s="207"/>
      <c r="U76" s="247">
        <v>140.4</v>
      </c>
      <c r="V76" s="178"/>
      <c r="W76" s="248"/>
      <c r="X76" s="178" t="s">
        <v>169</v>
      </c>
      <c r="Y76" s="176"/>
    </row>
    <row r="77" spans="1:25" s="2" customFormat="1" ht="26.25">
      <c r="A77" s="227"/>
      <c r="B77" s="273" t="s">
        <v>179</v>
      </c>
      <c r="C77" s="269">
        <v>1667</v>
      </c>
      <c r="D77" s="269">
        <v>144</v>
      </c>
      <c r="E77" s="269"/>
      <c r="F77" s="227" t="s">
        <v>157</v>
      </c>
      <c r="G77" s="269">
        <v>1</v>
      </c>
      <c r="H77" s="269">
        <v>3</v>
      </c>
      <c r="I77" s="270">
        <v>68</v>
      </c>
      <c r="J77" s="268">
        <v>768</v>
      </c>
      <c r="K77" s="268"/>
      <c r="L77" s="268"/>
      <c r="M77" s="268"/>
      <c r="N77" s="268"/>
      <c r="O77" s="269"/>
      <c r="P77" s="269"/>
      <c r="Q77" s="269"/>
      <c r="R77" s="227"/>
      <c r="S77" s="271"/>
      <c r="T77" s="230"/>
      <c r="U77" s="272"/>
      <c r="V77" s="227"/>
      <c r="W77" s="273"/>
      <c r="X77" s="227"/>
      <c r="Y77" s="222"/>
    </row>
    <row r="78" spans="1:25" s="2" customFormat="1" ht="26.25">
      <c r="A78" s="182"/>
      <c r="B78" s="254"/>
      <c r="C78" s="250"/>
      <c r="D78" s="250"/>
      <c r="E78" s="250"/>
      <c r="F78" s="250"/>
      <c r="G78" s="250"/>
      <c r="H78" s="250"/>
      <c r="I78" s="251"/>
      <c r="J78" s="249"/>
      <c r="K78" s="249"/>
      <c r="L78" s="249"/>
      <c r="M78" s="249"/>
      <c r="N78" s="249"/>
      <c r="O78" s="250"/>
      <c r="P78" s="250"/>
      <c r="Q78" s="250"/>
      <c r="R78" s="182"/>
      <c r="S78" s="252"/>
      <c r="T78" s="210"/>
      <c r="U78" s="253"/>
      <c r="V78" s="182"/>
      <c r="W78" s="254"/>
      <c r="X78" s="182"/>
      <c r="Y78" s="183"/>
    </row>
    <row r="79" spans="1:25" s="2" customFormat="1" ht="26.25">
      <c r="A79" s="190">
        <v>25</v>
      </c>
      <c r="B79" s="190" t="s">
        <v>104</v>
      </c>
      <c r="C79" s="257">
        <v>5931</v>
      </c>
      <c r="D79" s="257">
        <v>43</v>
      </c>
      <c r="E79" s="257">
        <v>2817</v>
      </c>
      <c r="F79" s="190" t="s">
        <v>157</v>
      </c>
      <c r="G79" s="257">
        <v>0</v>
      </c>
      <c r="H79" s="257">
        <v>1</v>
      </c>
      <c r="I79" s="256">
        <v>1.1</v>
      </c>
      <c r="J79" s="255"/>
      <c r="K79" s="255">
        <v>101.1</v>
      </c>
      <c r="L79" s="255"/>
      <c r="M79" s="255"/>
      <c r="N79" s="255"/>
      <c r="O79" s="257">
        <v>1</v>
      </c>
      <c r="P79" s="257" t="s">
        <v>180</v>
      </c>
      <c r="Q79" s="257" t="s">
        <v>158</v>
      </c>
      <c r="R79" s="190" t="s">
        <v>108</v>
      </c>
      <c r="S79" s="258">
        <v>126</v>
      </c>
      <c r="T79" s="212"/>
      <c r="U79" s="275">
        <v>126</v>
      </c>
      <c r="V79" s="190"/>
      <c r="W79" s="260"/>
      <c r="X79" s="190" t="s">
        <v>181</v>
      </c>
      <c r="Y79" s="191"/>
    </row>
    <row r="80" spans="1:25" s="2" customFormat="1" ht="26.25">
      <c r="A80" s="198"/>
      <c r="B80" s="266"/>
      <c r="C80" s="262"/>
      <c r="D80" s="262"/>
      <c r="E80" s="262"/>
      <c r="F80" s="262"/>
      <c r="G80" s="262"/>
      <c r="H80" s="262"/>
      <c r="I80" s="263"/>
      <c r="J80" s="261"/>
      <c r="K80" s="261"/>
      <c r="L80" s="261"/>
      <c r="M80" s="261"/>
      <c r="N80" s="261"/>
      <c r="O80" s="262"/>
      <c r="P80" s="262"/>
      <c r="Q80" s="262"/>
      <c r="R80" s="198"/>
      <c r="S80" s="264"/>
      <c r="T80" s="203"/>
      <c r="U80" s="265"/>
      <c r="V80" s="198"/>
      <c r="W80" s="266"/>
      <c r="X80" s="198"/>
      <c r="Y80" s="199"/>
    </row>
    <row r="81" spans="1:25" s="2" customFormat="1" ht="26.25">
      <c r="A81" s="178">
        <v>26</v>
      </c>
      <c r="B81" s="178" t="s">
        <v>104</v>
      </c>
      <c r="C81" s="245">
        <v>6066</v>
      </c>
      <c r="D81" s="245">
        <v>66</v>
      </c>
      <c r="E81" s="245">
        <v>2904</v>
      </c>
      <c r="F81" s="178" t="s">
        <v>157</v>
      </c>
      <c r="G81" s="245">
        <v>1</v>
      </c>
      <c r="H81" s="245">
        <v>0</v>
      </c>
      <c r="I81" s="244">
        <v>20.4</v>
      </c>
      <c r="J81" s="243">
        <v>420.4</v>
      </c>
      <c r="K81" s="243"/>
      <c r="L81" s="243"/>
      <c r="M81" s="243"/>
      <c r="N81" s="243"/>
      <c r="O81" s="245"/>
      <c r="P81" s="245"/>
      <c r="Q81" s="245"/>
      <c r="R81" s="178"/>
      <c r="S81" s="246"/>
      <c r="T81" s="207"/>
      <c r="U81" s="247"/>
      <c r="V81" s="178"/>
      <c r="W81" s="248"/>
      <c r="X81" s="178"/>
      <c r="Y81" s="176"/>
    </row>
    <row r="82" spans="1:25" s="2" customFormat="1" ht="26.25">
      <c r="A82" s="182"/>
      <c r="B82" s="254"/>
      <c r="C82" s="250"/>
      <c r="D82" s="250"/>
      <c r="E82" s="250"/>
      <c r="F82" s="250"/>
      <c r="G82" s="250"/>
      <c r="H82" s="250"/>
      <c r="I82" s="251"/>
      <c r="J82" s="249"/>
      <c r="K82" s="249"/>
      <c r="L82" s="249"/>
      <c r="M82" s="249"/>
      <c r="N82" s="249"/>
      <c r="O82" s="250"/>
      <c r="P82" s="250"/>
      <c r="Q82" s="250"/>
      <c r="R82" s="182"/>
      <c r="S82" s="252"/>
      <c r="T82" s="210"/>
      <c r="U82" s="253"/>
      <c r="V82" s="182"/>
      <c r="W82" s="254"/>
      <c r="X82" s="182"/>
      <c r="Y82" s="183"/>
    </row>
    <row r="83" spans="1:25" s="2" customFormat="1" ht="26.25">
      <c r="A83" s="190">
        <v>27</v>
      </c>
      <c r="B83" s="190" t="s">
        <v>104</v>
      </c>
      <c r="C83" s="257">
        <v>5948</v>
      </c>
      <c r="D83" s="257">
        <v>31</v>
      </c>
      <c r="E83" s="257">
        <v>2834</v>
      </c>
      <c r="F83" s="190" t="s">
        <v>157</v>
      </c>
      <c r="G83" s="257">
        <v>0</v>
      </c>
      <c r="H83" s="257">
        <v>1</v>
      </c>
      <c r="I83" s="256">
        <v>4.5</v>
      </c>
      <c r="J83" s="255"/>
      <c r="K83" s="255">
        <v>104.5</v>
      </c>
      <c r="L83" s="255"/>
      <c r="M83" s="255"/>
      <c r="N83" s="255"/>
      <c r="O83" s="257">
        <v>1</v>
      </c>
      <c r="P83" s="257">
        <v>62</v>
      </c>
      <c r="Q83" s="257" t="s">
        <v>158</v>
      </c>
      <c r="R83" s="190" t="s">
        <v>108</v>
      </c>
      <c r="S83" s="258">
        <v>152</v>
      </c>
      <c r="T83" s="212"/>
      <c r="U83" s="275">
        <v>152</v>
      </c>
      <c r="V83" s="190"/>
      <c r="W83" s="260"/>
      <c r="X83" s="190" t="s">
        <v>161</v>
      </c>
      <c r="Y83" s="191"/>
    </row>
    <row r="84" spans="1:25" s="2" customFormat="1" ht="26.25">
      <c r="A84" s="227"/>
      <c r="B84" s="227" t="s">
        <v>104</v>
      </c>
      <c r="C84" s="269">
        <v>5935</v>
      </c>
      <c r="D84" s="269">
        <v>36</v>
      </c>
      <c r="E84" s="269">
        <v>2821</v>
      </c>
      <c r="F84" s="227" t="s">
        <v>157</v>
      </c>
      <c r="G84" s="269">
        <v>0</v>
      </c>
      <c r="H84" s="269">
        <v>1</v>
      </c>
      <c r="I84" s="270">
        <v>86.5</v>
      </c>
      <c r="J84" s="268">
        <v>186.5</v>
      </c>
      <c r="K84" s="268"/>
      <c r="L84" s="268"/>
      <c r="M84" s="268"/>
      <c r="N84" s="268"/>
      <c r="O84" s="269"/>
      <c r="P84" s="269"/>
      <c r="Q84" s="269"/>
      <c r="R84" s="227"/>
      <c r="S84" s="271"/>
      <c r="T84" s="230"/>
      <c r="U84" s="272"/>
      <c r="V84" s="227"/>
      <c r="W84" s="273"/>
      <c r="X84" s="227"/>
      <c r="Y84" s="222"/>
    </row>
    <row r="85" spans="1:25" s="2" customFormat="1" ht="26.25">
      <c r="A85" s="198"/>
      <c r="B85" s="266"/>
      <c r="C85" s="262"/>
      <c r="D85" s="262"/>
      <c r="E85" s="262"/>
      <c r="F85" s="262"/>
      <c r="G85" s="262"/>
      <c r="H85" s="262"/>
      <c r="I85" s="263"/>
      <c r="J85" s="261"/>
      <c r="K85" s="261"/>
      <c r="L85" s="261"/>
      <c r="M85" s="261"/>
      <c r="N85" s="261"/>
      <c r="O85" s="262"/>
      <c r="P85" s="262"/>
      <c r="Q85" s="262"/>
      <c r="R85" s="198"/>
      <c r="S85" s="264"/>
      <c r="T85" s="203"/>
      <c r="U85" s="265"/>
      <c r="V85" s="198"/>
      <c r="W85" s="266"/>
      <c r="X85" s="198"/>
      <c r="Y85" s="199"/>
    </row>
    <row r="86" spans="1:25" s="2" customFormat="1" ht="26.25">
      <c r="A86" s="178">
        <v>28</v>
      </c>
      <c r="B86" s="178" t="s">
        <v>104</v>
      </c>
      <c r="C86" s="245">
        <v>5953</v>
      </c>
      <c r="D86" s="245">
        <v>16</v>
      </c>
      <c r="E86" s="245">
        <v>2839</v>
      </c>
      <c r="F86" s="178" t="s">
        <v>157</v>
      </c>
      <c r="G86" s="245">
        <v>0</v>
      </c>
      <c r="H86" s="245">
        <v>3</v>
      </c>
      <c r="I86" s="244">
        <v>16.5</v>
      </c>
      <c r="J86" s="243"/>
      <c r="K86" s="243">
        <v>316.5</v>
      </c>
      <c r="L86" s="243"/>
      <c r="M86" s="243"/>
      <c r="N86" s="243"/>
      <c r="O86" s="245">
        <v>1</v>
      </c>
      <c r="P86" s="245">
        <v>41</v>
      </c>
      <c r="Q86" s="245" t="s">
        <v>158</v>
      </c>
      <c r="R86" s="178" t="s">
        <v>159</v>
      </c>
      <c r="S86" s="246">
        <v>210</v>
      </c>
      <c r="T86" s="207"/>
      <c r="U86" s="247">
        <v>210</v>
      </c>
      <c r="V86" s="178"/>
      <c r="W86" s="248"/>
      <c r="X86" s="178" t="s">
        <v>182</v>
      </c>
      <c r="Y86" s="176"/>
    </row>
    <row r="87" spans="1:25" s="2" customFormat="1" ht="26.25">
      <c r="A87" s="182"/>
      <c r="B87" s="254"/>
      <c r="C87" s="250"/>
      <c r="D87" s="250"/>
      <c r="E87" s="250"/>
      <c r="F87" s="250"/>
      <c r="G87" s="250"/>
      <c r="H87" s="250"/>
      <c r="I87" s="251"/>
      <c r="J87" s="249"/>
      <c r="K87" s="249"/>
      <c r="L87" s="249"/>
      <c r="M87" s="249"/>
      <c r="N87" s="249"/>
      <c r="O87" s="250"/>
      <c r="P87" s="250"/>
      <c r="Q87" s="250"/>
      <c r="R87" s="182"/>
      <c r="S87" s="252"/>
      <c r="T87" s="210"/>
      <c r="U87" s="253"/>
      <c r="V87" s="182"/>
      <c r="W87" s="254"/>
      <c r="X87" s="182"/>
      <c r="Y87" s="183"/>
    </row>
    <row r="88" spans="1:25" s="2" customFormat="1" ht="26.25">
      <c r="A88" s="190">
        <v>29</v>
      </c>
      <c r="B88" s="190" t="s">
        <v>104</v>
      </c>
      <c r="C88" s="257">
        <v>4929</v>
      </c>
      <c r="D88" s="257">
        <v>10</v>
      </c>
      <c r="E88" s="257">
        <v>2271</v>
      </c>
      <c r="F88" s="190" t="s">
        <v>157</v>
      </c>
      <c r="G88" s="257">
        <v>3</v>
      </c>
      <c r="H88" s="257">
        <v>0</v>
      </c>
      <c r="I88" s="256">
        <v>99</v>
      </c>
      <c r="J88" s="276">
        <v>1299</v>
      </c>
      <c r="K88" s="255"/>
      <c r="L88" s="255"/>
      <c r="M88" s="255"/>
      <c r="N88" s="255"/>
      <c r="O88" s="257"/>
      <c r="P88" s="257"/>
      <c r="Q88" s="257"/>
      <c r="R88" s="190"/>
      <c r="S88" s="258"/>
      <c r="T88" s="212"/>
      <c r="U88" s="275"/>
      <c r="V88" s="190"/>
      <c r="W88" s="260"/>
      <c r="X88" s="190"/>
      <c r="Y88" s="191"/>
    </row>
    <row r="89" spans="1:25" s="2" customFormat="1" ht="26.25">
      <c r="A89" s="227"/>
      <c r="B89" s="227" t="s">
        <v>104</v>
      </c>
      <c r="C89" s="269">
        <v>1254</v>
      </c>
      <c r="D89" s="269">
        <v>13</v>
      </c>
      <c r="E89" s="269">
        <v>753</v>
      </c>
      <c r="F89" s="227" t="s">
        <v>157</v>
      </c>
      <c r="G89" s="269">
        <v>0</v>
      </c>
      <c r="H89" s="269">
        <v>1</v>
      </c>
      <c r="I89" s="270">
        <v>64</v>
      </c>
      <c r="J89" s="277"/>
      <c r="K89" s="268">
        <v>164</v>
      </c>
      <c r="L89" s="268"/>
      <c r="M89" s="268"/>
      <c r="N89" s="268"/>
      <c r="O89" s="269">
        <v>1</v>
      </c>
      <c r="P89" s="269">
        <v>22</v>
      </c>
      <c r="Q89" s="269" t="s">
        <v>158</v>
      </c>
      <c r="R89" s="227" t="s">
        <v>159</v>
      </c>
      <c r="S89" s="271">
        <v>265.8</v>
      </c>
      <c r="T89" s="230"/>
      <c r="U89" s="278">
        <v>92</v>
      </c>
      <c r="V89" s="227"/>
      <c r="W89" s="273"/>
      <c r="X89" s="227" t="s">
        <v>183</v>
      </c>
      <c r="Y89" s="222"/>
    </row>
    <row r="90" spans="1:25" s="2" customFormat="1" ht="26.25">
      <c r="A90" s="227"/>
      <c r="B90" s="227"/>
      <c r="C90" s="269"/>
      <c r="D90" s="269"/>
      <c r="E90" s="269"/>
      <c r="F90" s="269"/>
      <c r="G90" s="269"/>
      <c r="H90" s="269"/>
      <c r="I90" s="270"/>
      <c r="J90" s="277"/>
      <c r="K90" s="268"/>
      <c r="L90" s="268"/>
      <c r="M90" s="268"/>
      <c r="N90" s="268"/>
      <c r="O90" s="269">
        <v>2</v>
      </c>
      <c r="P90" s="269">
        <v>22</v>
      </c>
      <c r="Q90" s="269" t="s">
        <v>158</v>
      </c>
      <c r="R90" s="227" t="s">
        <v>108</v>
      </c>
      <c r="S90" s="271"/>
      <c r="T90" s="230"/>
      <c r="U90" s="272">
        <v>173.8</v>
      </c>
      <c r="V90" s="227"/>
      <c r="W90" s="273"/>
      <c r="X90" s="227" t="s">
        <v>184</v>
      </c>
      <c r="Y90" s="222"/>
    </row>
    <row r="91" spans="1:25" s="2" customFormat="1" ht="26.25">
      <c r="A91" s="227"/>
      <c r="B91" s="227" t="s">
        <v>104</v>
      </c>
      <c r="C91" s="269">
        <v>6056</v>
      </c>
      <c r="D91" s="269">
        <v>47</v>
      </c>
      <c r="E91" s="269">
        <v>2894</v>
      </c>
      <c r="F91" s="227" t="s">
        <v>157</v>
      </c>
      <c r="G91" s="269">
        <v>2</v>
      </c>
      <c r="H91" s="269">
        <v>3</v>
      </c>
      <c r="I91" s="270">
        <v>50.8</v>
      </c>
      <c r="J91" s="274">
        <v>1150.8</v>
      </c>
      <c r="K91" s="268"/>
      <c r="L91" s="268"/>
      <c r="M91" s="268"/>
      <c r="N91" s="268"/>
      <c r="O91" s="269"/>
      <c r="P91" s="269"/>
      <c r="Q91" s="269"/>
      <c r="R91" s="227"/>
      <c r="S91" s="271"/>
      <c r="T91" s="230"/>
      <c r="U91" s="272"/>
      <c r="V91" s="227"/>
      <c r="W91" s="273"/>
      <c r="X91" s="227"/>
      <c r="Y91" s="222"/>
    </row>
    <row r="92" spans="1:25" s="2" customFormat="1" ht="26.25">
      <c r="A92" s="227"/>
      <c r="B92" s="227" t="s">
        <v>104</v>
      </c>
      <c r="C92" s="269">
        <v>6014</v>
      </c>
      <c r="D92" s="269">
        <v>37</v>
      </c>
      <c r="E92" s="269">
        <v>2882</v>
      </c>
      <c r="F92" s="227" t="s">
        <v>157</v>
      </c>
      <c r="G92" s="269">
        <v>0</v>
      </c>
      <c r="H92" s="269">
        <v>3</v>
      </c>
      <c r="I92" s="270">
        <v>93.1</v>
      </c>
      <c r="J92" s="274">
        <v>393.1</v>
      </c>
      <c r="K92" s="268"/>
      <c r="L92" s="268"/>
      <c r="M92" s="268"/>
      <c r="N92" s="268"/>
      <c r="O92" s="269"/>
      <c r="P92" s="269"/>
      <c r="Q92" s="269"/>
      <c r="R92" s="227"/>
      <c r="S92" s="271"/>
      <c r="T92" s="230"/>
      <c r="U92" s="272"/>
      <c r="V92" s="227"/>
      <c r="W92" s="273"/>
      <c r="X92" s="227"/>
      <c r="Y92" s="222"/>
    </row>
    <row r="93" spans="1:25" s="2" customFormat="1" ht="26.25">
      <c r="A93" s="227"/>
      <c r="B93" s="227" t="s">
        <v>104</v>
      </c>
      <c r="C93" s="269">
        <v>6012</v>
      </c>
      <c r="D93" s="269">
        <v>35</v>
      </c>
      <c r="E93" s="269">
        <v>2880</v>
      </c>
      <c r="F93" s="227" t="s">
        <v>157</v>
      </c>
      <c r="G93" s="269">
        <v>7</v>
      </c>
      <c r="H93" s="269">
        <v>2</v>
      </c>
      <c r="I93" s="270">
        <v>26.9</v>
      </c>
      <c r="J93" s="274">
        <v>3026.9</v>
      </c>
      <c r="K93" s="268"/>
      <c r="L93" s="268"/>
      <c r="M93" s="268"/>
      <c r="N93" s="268"/>
      <c r="O93" s="269"/>
      <c r="P93" s="269"/>
      <c r="Q93" s="269"/>
      <c r="R93" s="227"/>
      <c r="S93" s="271"/>
      <c r="T93" s="230"/>
      <c r="U93" s="272"/>
      <c r="V93" s="227"/>
      <c r="W93" s="273"/>
      <c r="X93" s="227"/>
      <c r="Y93" s="222"/>
    </row>
    <row r="94" spans="1:25" s="2" customFormat="1" ht="26.25">
      <c r="A94" s="227"/>
      <c r="B94" s="227" t="s">
        <v>104</v>
      </c>
      <c r="C94" s="269">
        <v>6057</v>
      </c>
      <c r="D94" s="269">
        <v>48</v>
      </c>
      <c r="E94" s="269">
        <v>2895</v>
      </c>
      <c r="F94" s="227" t="s">
        <v>157</v>
      </c>
      <c r="G94" s="269">
        <v>13</v>
      </c>
      <c r="H94" s="269">
        <v>3</v>
      </c>
      <c r="I94" s="270">
        <v>62.6</v>
      </c>
      <c r="J94" s="274">
        <v>5562.6</v>
      </c>
      <c r="K94" s="268"/>
      <c r="L94" s="268"/>
      <c r="M94" s="268"/>
      <c r="N94" s="268"/>
      <c r="O94" s="269"/>
      <c r="P94" s="269"/>
      <c r="Q94" s="269"/>
      <c r="R94" s="227"/>
      <c r="S94" s="271"/>
      <c r="T94" s="230"/>
      <c r="U94" s="272"/>
      <c r="V94" s="227"/>
      <c r="W94" s="273"/>
      <c r="X94" s="227"/>
      <c r="Y94" s="222"/>
    </row>
    <row r="95" spans="1:25" s="2" customFormat="1" ht="26.25">
      <c r="A95" s="182"/>
      <c r="B95" s="254"/>
      <c r="C95" s="250"/>
      <c r="D95" s="250"/>
      <c r="E95" s="250"/>
      <c r="F95" s="250"/>
      <c r="G95" s="250"/>
      <c r="H95" s="250"/>
      <c r="I95" s="251"/>
      <c r="J95" s="249"/>
      <c r="K95" s="249"/>
      <c r="L95" s="249"/>
      <c r="M95" s="249"/>
      <c r="N95" s="249"/>
      <c r="O95" s="250"/>
      <c r="P95" s="250"/>
      <c r="Q95" s="250"/>
      <c r="R95" s="182"/>
      <c r="S95" s="252"/>
      <c r="T95" s="210"/>
      <c r="U95" s="253"/>
      <c r="V95" s="182"/>
      <c r="W95" s="254"/>
      <c r="X95" s="182"/>
      <c r="Y95" s="183"/>
    </row>
    <row r="96" spans="1:25" s="2" customFormat="1" ht="26.25">
      <c r="A96" s="178">
        <v>30</v>
      </c>
      <c r="B96" s="178" t="s">
        <v>104</v>
      </c>
      <c r="C96" s="245">
        <v>1210</v>
      </c>
      <c r="D96" s="245">
        <v>3</v>
      </c>
      <c r="E96" s="245">
        <v>709</v>
      </c>
      <c r="F96" s="178" t="s">
        <v>157</v>
      </c>
      <c r="G96" s="245">
        <v>0</v>
      </c>
      <c r="H96" s="245">
        <v>3</v>
      </c>
      <c r="I96" s="244">
        <v>21.8</v>
      </c>
      <c r="J96" s="243"/>
      <c r="K96" s="243">
        <v>321.8</v>
      </c>
      <c r="L96" s="243"/>
      <c r="M96" s="243"/>
      <c r="N96" s="243"/>
      <c r="O96" s="245">
        <v>1</v>
      </c>
      <c r="P96" s="245">
        <v>19</v>
      </c>
      <c r="Q96" s="245" t="s">
        <v>158</v>
      </c>
      <c r="R96" s="178" t="s">
        <v>159</v>
      </c>
      <c r="S96" s="246">
        <v>311.5</v>
      </c>
      <c r="T96" s="207"/>
      <c r="U96" s="247">
        <v>150</v>
      </c>
      <c r="V96" s="178"/>
      <c r="W96" s="248"/>
      <c r="X96" s="178" t="s">
        <v>164</v>
      </c>
      <c r="Y96" s="176"/>
    </row>
    <row r="97" spans="1:25" s="2" customFormat="1" ht="26.25">
      <c r="A97" s="227"/>
      <c r="B97" s="273"/>
      <c r="C97" s="269"/>
      <c r="D97" s="269"/>
      <c r="E97" s="269"/>
      <c r="F97" s="269"/>
      <c r="G97" s="269"/>
      <c r="H97" s="269"/>
      <c r="I97" s="270"/>
      <c r="J97" s="268"/>
      <c r="K97" s="268"/>
      <c r="L97" s="268"/>
      <c r="M97" s="268"/>
      <c r="N97" s="268"/>
      <c r="O97" s="269">
        <v>2</v>
      </c>
      <c r="P97" s="269">
        <v>19</v>
      </c>
      <c r="Q97" s="269" t="s">
        <v>158</v>
      </c>
      <c r="R97" s="227" t="s">
        <v>159</v>
      </c>
      <c r="S97" s="271"/>
      <c r="T97" s="230"/>
      <c r="U97" s="272">
        <v>161.5</v>
      </c>
      <c r="V97" s="227"/>
      <c r="W97" s="273"/>
      <c r="X97" s="227" t="s">
        <v>169</v>
      </c>
      <c r="Y97" s="222"/>
    </row>
    <row r="98" spans="1:25" s="2" customFormat="1" ht="26.25">
      <c r="A98" s="182"/>
      <c r="B98" s="254"/>
      <c r="C98" s="250"/>
      <c r="D98" s="250"/>
      <c r="E98" s="250"/>
      <c r="F98" s="250"/>
      <c r="G98" s="250"/>
      <c r="H98" s="250"/>
      <c r="I98" s="251"/>
      <c r="J98" s="249"/>
      <c r="K98" s="249"/>
      <c r="L98" s="249"/>
      <c r="M98" s="249"/>
      <c r="N98" s="249"/>
      <c r="O98" s="250"/>
      <c r="P98" s="250"/>
      <c r="Q98" s="250"/>
      <c r="R98" s="182"/>
      <c r="S98" s="252"/>
      <c r="T98" s="210"/>
      <c r="U98" s="253"/>
      <c r="V98" s="182"/>
      <c r="W98" s="254"/>
      <c r="X98" s="182"/>
      <c r="Y98" s="183"/>
    </row>
    <row r="99" spans="1:25" s="2" customFormat="1" ht="26.25">
      <c r="A99" s="190">
        <v>31</v>
      </c>
      <c r="B99" s="190" t="s">
        <v>104</v>
      </c>
      <c r="C99" s="257">
        <v>1216</v>
      </c>
      <c r="D99" s="257">
        <v>13</v>
      </c>
      <c r="E99" s="257">
        <v>715</v>
      </c>
      <c r="F99" s="190" t="s">
        <v>157</v>
      </c>
      <c r="G99" s="257">
        <v>5</v>
      </c>
      <c r="H99" s="257">
        <v>0</v>
      </c>
      <c r="I99" s="256">
        <v>69.4</v>
      </c>
      <c r="J99" s="279">
        <v>2069.4</v>
      </c>
      <c r="K99" s="255"/>
      <c r="L99" s="255"/>
      <c r="M99" s="255"/>
      <c r="N99" s="255"/>
      <c r="O99" s="257"/>
      <c r="P99" s="257"/>
      <c r="Q99" s="257"/>
      <c r="R99" s="190"/>
      <c r="S99" s="258"/>
      <c r="T99" s="212"/>
      <c r="U99" s="275"/>
      <c r="V99" s="190"/>
      <c r="W99" s="260"/>
      <c r="X99" s="190"/>
      <c r="Y99" s="191"/>
    </row>
    <row r="100" spans="1:25" s="2" customFormat="1" ht="26.25">
      <c r="A100" s="198"/>
      <c r="B100" s="266"/>
      <c r="C100" s="262"/>
      <c r="D100" s="262"/>
      <c r="E100" s="262"/>
      <c r="F100" s="262"/>
      <c r="G100" s="262"/>
      <c r="H100" s="262"/>
      <c r="I100" s="263"/>
      <c r="J100" s="261"/>
      <c r="K100" s="261"/>
      <c r="L100" s="261"/>
      <c r="M100" s="261"/>
      <c r="N100" s="261"/>
      <c r="O100" s="262"/>
      <c r="P100" s="262"/>
      <c r="Q100" s="262"/>
      <c r="R100" s="198"/>
      <c r="S100" s="264"/>
      <c r="T100" s="203"/>
      <c r="U100" s="265"/>
      <c r="V100" s="198"/>
      <c r="W100" s="266"/>
      <c r="X100" s="198"/>
      <c r="Y100" s="199"/>
    </row>
    <row r="101" spans="1:25" s="2" customFormat="1" ht="26.25">
      <c r="A101" s="178">
        <v>32</v>
      </c>
      <c r="B101" s="178" t="s">
        <v>104</v>
      </c>
      <c r="C101" s="245">
        <v>6059</v>
      </c>
      <c r="D101" s="245">
        <v>51</v>
      </c>
      <c r="E101" s="245">
        <v>2897</v>
      </c>
      <c r="F101" s="178" t="s">
        <v>157</v>
      </c>
      <c r="G101" s="245">
        <v>6</v>
      </c>
      <c r="H101" s="245">
        <v>0</v>
      </c>
      <c r="I101" s="244">
        <v>62.6</v>
      </c>
      <c r="J101" s="280">
        <v>2462.6</v>
      </c>
      <c r="K101" s="243"/>
      <c r="L101" s="243"/>
      <c r="M101" s="243"/>
      <c r="N101" s="243"/>
      <c r="O101" s="245"/>
      <c r="P101" s="245"/>
      <c r="Q101" s="245"/>
      <c r="R101" s="178"/>
      <c r="S101" s="246"/>
      <c r="T101" s="207"/>
      <c r="U101" s="247"/>
      <c r="V101" s="178"/>
      <c r="W101" s="248"/>
      <c r="X101" s="178"/>
      <c r="Y101" s="176"/>
    </row>
    <row r="102" spans="1:25" s="2" customFormat="1" ht="26.25">
      <c r="A102" s="182"/>
      <c r="B102" s="254"/>
      <c r="C102" s="250"/>
      <c r="D102" s="250"/>
      <c r="E102" s="250"/>
      <c r="F102" s="250"/>
      <c r="G102" s="250"/>
      <c r="H102" s="250"/>
      <c r="I102" s="251"/>
      <c r="J102" s="249"/>
      <c r="K102" s="249"/>
      <c r="L102" s="249"/>
      <c r="M102" s="249"/>
      <c r="N102" s="249"/>
      <c r="O102" s="250"/>
      <c r="P102" s="250"/>
      <c r="Q102" s="250"/>
      <c r="R102" s="182"/>
      <c r="S102" s="252"/>
      <c r="T102" s="210"/>
      <c r="U102" s="253"/>
      <c r="V102" s="182"/>
      <c r="W102" s="254"/>
      <c r="X102" s="182"/>
      <c r="Y102" s="183"/>
    </row>
    <row r="103" spans="1:25" s="2" customFormat="1" ht="26.25">
      <c r="A103" s="190">
        <v>33</v>
      </c>
      <c r="B103" s="190" t="s">
        <v>104</v>
      </c>
      <c r="C103" s="257">
        <v>6013</v>
      </c>
      <c r="D103" s="257">
        <v>36</v>
      </c>
      <c r="E103" s="257">
        <v>2881</v>
      </c>
      <c r="F103" s="190" t="s">
        <v>157</v>
      </c>
      <c r="G103" s="257">
        <v>1</v>
      </c>
      <c r="H103" s="257">
        <v>2</v>
      </c>
      <c r="I103" s="256">
        <v>18.1</v>
      </c>
      <c r="J103" s="255">
        <v>618.1</v>
      </c>
      <c r="K103" s="255"/>
      <c r="L103" s="255"/>
      <c r="M103" s="255"/>
      <c r="N103" s="255"/>
      <c r="O103" s="257"/>
      <c r="P103" s="257"/>
      <c r="Q103" s="257"/>
      <c r="R103" s="190"/>
      <c r="S103" s="258"/>
      <c r="T103" s="212"/>
      <c r="U103" s="275"/>
      <c r="V103" s="190"/>
      <c r="W103" s="260"/>
      <c r="X103" s="190"/>
      <c r="Y103" s="191"/>
    </row>
    <row r="104" spans="1:25" s="2" customFormat="1" ht="26.25">
      <c r="A104" s="227"/>
      <c r="B104" s="227" t="s">
        <v>104</v>
      </c>
      <c r="C104" s="269">
        <v>6011</v>
      </c>
      <c r="D104" s="269">
        <v>34</v>
      </c>
      <c r="E104" s="269">
        <v>2879</v>
      </c>
      <c r="F104" s="227" t="s">
        <v>157</v>
      </c>
      <c r="G104" s="269">
        <v>7</v>
      </c>
      <c r="H104" s="269">
        <v>2</v>
      </c>
      <c r="I104" s="270">
        <v>14</v>
      </c>
      <c r="J104" s="281">
        <v>2814</v>
      </c>
      <c r="K104" s="268"/>
      <c r="L104" s="268"/>
      <c r="M104" s="268"/>
      <c r="N104" s="268"/>
      <c r="O104" s="269"/>
      <c r="P104" s="269"/>
      <c r="Q104" s="269"/>
      <c r="R104" s="227"/>
      <c r="S104" s="271"/>
      <c r="T104" s="230"/>
      <c r="U104" s="272"/>
      <c r="V104" s="227"/>
      <c r="W104" s="273"/>
      <c r="X104" s="227"/>
      <c r="Y104" s="222"/>
    </row>
    <row r="105" spans="1:25" s="2" customFormat="1" ht="26.25">
      <c r="A105" s="198"/>
      <c r="B105" s="266"/>
      <c r="C105" s="262"/>
      <c r="D105" s="262"/>
      <c r="E105" s="262"/>
      <c r="F105" s="262"/>
      <c r="G105" s="262"/>
      <c r="H105" s="262"/>
      <c r="I105" s="263"/>
      <c r="J105" s="261"/>
      <c r="K105" s="261"/>
      <c r="L105" s="261"/>
      <c r="M105" s="261"/>
      <c r="N105" s="261"/>
      <c r="O105" s="262"/>
      <c r="P105" s="262"/>
      <c r="Q105" s="262"/>
      <c r="R105" s="198"/>
      <c r="S105" s="264"/>
      <c r="T105" s="203"/>
      <c r="U105" s="265"/>
      <c r="V105" s="198"/>
      <c r="W105" s="266"/>
      <c r="X105" s="198"/>
      <c r="Y105" s="199"/>
    </row>
    <row r="106" spans="1:25" s="2" customFormat="1" ht="26.25">
      <c r="A106" s="178">
        <v>34</v>
      </c>
      <c r="B106" s="178" t="s">
        <v>104</v>
      </c>
      <c r="C106" s="245">
        <v>6067</v>
      </c>
      <c r="D106" s="245">
        <v>67</v>
      </c>
      <c r="E106" s="245">
        <v>2905</v>
      </c>
      <c r="F106" s="178" t="s">
        <v>157</v>
      </c>
      <c r="G106" s="245">
        <v>1</v>
      </c>
      <c r="H106" s="245">
        <v>2</v>
      </c>
      <c r="I106" s="244">
        <v>20</v>
      </c>
      <c r="J106" s="243">
        <v>620</v>
      </c>
      <c r="K106" s="243"/>
      <c r="L106" s="243"/>
      <c r="M106" s="243"/>
      <c r="N106" s="243"/>
      <c r="O106" s="245"/>
      <c r="P106" s="245"/>
      <c r="Q106" s="245"/>
      <c r="R106" s="178"/>
      <c r="S106" s="246"/>
      <c r="T106" s="207"/>
      <c r="U106" s="247"/>
      <c r="V106" s="178"/>
      <c r="W106" s="248"/>
      <c r="X106" s="178"/>
      <c r="Y106" s="176"/>
    </row>
    <row r="107" spans="1:25" s="2" customFormat="1" ht="26.25">
      <c r="A107" s="182"/>
      <c r="B107" s="254"/>
      <c r="C107" s="250"/>
      <c r="D107" s="250"/>
      <c r="E107" s="250"/>
      <c r="F107" s="250"/>
      <c r="G107" s="250"/>
      <c r="H107" s="250"/>
      <c r="I107" s="251"/>
      <c r="J107" s="249"/>
      <c r="K107" s="249"/>
      <c r="L107" s="249"/>
      <c r="M107" s="249"/>
      <c r="N107" s="249"/>
      <c r="O107" s="250"/>
      <c r="P107" s="250"/>
      <c r="Q107" s="250"/>
      <c r="R107" s="182"/>
      <c r="S107" s="252"/>
      <c r="T107" s="210"/>
      <c r="U107" s="253"/>
      <c r="V107" s="182"/>
      <c r="W107" s="254"/>
      <c r="X107" s="182"/>
      <c r="Y107" s="183"/>
    </row>
    <row r="108" spans="1:25" s="2" customFormat="1" ht="26.25">
      <c r="A108" s="178"/>
      <c r="B108" s="248"/>
      <c r="C108" s="245"/>
      <c r="D108" s="245"/>
      <c r="E108" s="245"/>
      <c r="F108" s="245"/>
      <c r="G108" s="245"/>
      <c r="H108" s="245"/>
      <c r="I108" s="244"/>
      <c r="J108" s="243"/>
      <c r="K108" s="243"/>
      <c r="L108" s="243"/>
      <c r="M108" s="243"/>
      <c r="N108" s="243"/>
      <c r="O108" s="245"/>
      <c r="P108" s="245"/>
      <c r="Q108" s="245"/>
      <c r="R108" s="178"/>
      <c r="S108" s="246"/>
      <c r="T108" s="207"/>
      <c r="U108" s="247"/>
      <c r="V108" s="178"/>
      <c r="W108" s="248"/>
      <c r="X108" s="178"/>
      <c r="Y108" s="176"/>
    </row>
    <row r="109" spans="1:25" s="2" customFormat="1" ht="26.25">
      <c r="A109" s="190">
        <v>35</v>
      </c>
      <c r="B109" s="190" t="s">
        <v>104</v>
      </c>
      <c r="C109" s="257">
        <v>5952</v>
      </c>
      <c r="D109" s="257">
        <v>15</v>
      </c>
      <c r="E109" s="257">
        <v>2838</v>
      </c>
      <c r="F109" s="190" t="s">
        <v>157</v>
      </c>
      <c r="G109" s="257">
        <v>0</v>
      </c>
      <c r="H109" s="257">
        <v>3</v>
      </c>
      <c r="I109" s="256">
        <v>79.1</v>
      </c>
      <c r="J109" s="255"/>
      <c r="K109" s="255">
        <v>379.1</v>
      </c>
      <c r="L109" s="255"/>
      <c r="M109" s="255"/>
      <c r="N109" s="255"/>
      <c r="O109" s="257">
        <v>1</v>
      </c>
      <c r="P109" s="257">
        <v>9</v>
      </c>
      <c r="Q109" s="257" t="s">
        <v>158</v>
      </c>
      <c r="R109" s="190" t="s">
        <v>159</v>
      </c>
      <c r="S109" s="258">
        <v>177.1</v>
      </c>
      <c r="T109" s="212"/>
      <c r="U109" s="275">
        <v>177.1</v>
      </c>
      <c r="V109" s="190"/>
      <c r="W109" s="260"/>
      <c r="X109" s="190" t="s">
        <v>178</v>
      </c>
      <c r="Y109" s="191"/>
    </row>
    <row r="110" spans="1:25" s="2" customFormat="1" ht="26.25">
      <c r="A110" s="227"/>
      <c r="B110" s="227" t="s">
        <v>104</v>
      </c>
      <c r="C110" s="269">
        <v>6209</v>
      </c>
      <c r="D110" s="269">
        <v>40</v>
      </c>
      <c r="E110" s="269">
        <v>3031</v>
      </c>
      <c r="F110" s="227" t="s">
        <v>157</v>
      </c>
      <c r="G110" s="269">
        <v>1</v>
      </c>
      <c r="H110" s="269">
        <v>2</v>
      </c>
      <c r="I110" s="270">
        <v>53</v>
      </c>
      <c r="J110" s="268">
        <v>653</v>
      </c>
      <c r="K110" s="268"/>
      <c r="L110" s="268"/>
      <c r="M110" s="268"/>
      <c r="N110" s="268"/>
      <c r="O110" s="269"/>
      <c r="P110" s="269"/>
      <c r="Q110" s="269"/>
      <c r="R110" s="227"/>
      <c r="S110" s="271"/>
      <c r="T110" s="230"/>
      <c r="U110" s="272"/>
      <c r="V110" s="227"/>
      <c r="W110" s="273"/>
      <c r="X110" s="227"/>
      <c r="Y110" s="222"/>
    </row>
    <row r="111" spans="1:25" s="2" customFormat="1" ht="26.25">
      <c r="A111" s="198"/>
      <c r="B111" s="266"/>
      <c r="C111" s="262"/>
      <c r="D111" s="262"/>
      <c r="E111" s="262"/>
      <c r="F111" s="262"/>
      <c r="G111" s="262"/>
      <c r="H111" s="262"/>
      <c r="I111" s="263"/>
      <c r="J111" s="261"/>
      <c r="K111" s="261"/>
      <c r="L111" s="261"/>
      <c r="M111" s="261"/>
      <c r="N111" s="261"/>
      <c r="O111" s="262"/>
      <c r="P111" s="262"/>
      <c r="Q111" s="262"/>
      <c r="R111" s="198"/>
      <c r="S111" s="264"/>
      <c r="T111" s="203"/>
      <c r="U111" s="265"/>
      <c r="V111" s="198"/>
      <c r="W111" s="266"/>
      <c r="X111" s="198"/>
      <c r="Y111" s="199"/>
    </row>
    <row r="112" spans="1:25" s="2" customFormat="1" ht="26.25">
      <c r="A112" s="178">
        <v>36</v>
      </c>
      <c r="B112" s="178" t="s">
        <v>104</v>
      </c>
      <c r="C112" s="245">
        <v>5933</v>
      </c>
      <c r="D112" s="245">
        <v>39</v>
      </c>
      <c r="E112" s="245">
        <v>2819</v>
      </c>
      <c r="F112" s="178" t="s">
        <v>157</v>
      </c>
      <c r="G112" s="245">
        <v>0</v>
      </c>
      <c r="H112" s="245">
        <v>0</v>
      </c>
      <c r="I112" s="244">
        <v>84.5</v>
      </c>
      <c r="J112" s="243"/>
      <c r="K112" s="243">
        <v>84.5</v>
      </c>
      <c r="L112" s="243"/>
      <c r="M112" s="243"/>
      <c r="N112" s="243"/>
      <c r="O112" s="245">
        <v>1</v>
      </c>
      <c r="P112" s="245">
        <v>4</v>
      </c>
      <c r="Q112" s="245" t="s">
        <v>158</v>
      </c>
      <c r="R112" s="178" t="s">
        <v>159</v>
      </c>
      <c r="S112" s="246">
        <v>45.5</v>
      </c>
      <c r="T112" s="207"/>
      <c r="U112" s="247">
        <v>45.5</v>
      </c>
      <c r="V112" s="178"/>
      <c r="W112" s="248"/>
      <c r="X112" s="178" t="s">
        <v>161</v>
      </c>
      <c r="Y112" s="176"/>
    </row>
    <row r="113" spans="1:25" s="2" customFormat="1" ht="26.25">
      <c r="A113" s="182"/>
      <c r="B113" s="254"/>
      <c r="C113" s="250"/>
      <c r="D113" s="250"/>
      <c r="E113" s="250"/>
      <c r="F113" s="250"/>
      <c r="G113" s="250"/>
      <c r="H113" s="250"/>
      <c r="I113" s="251"/>
      <c r="J113" s="249"/>
      <c r="K113" s="249"/>
      <c r="L113" s="249"/>
      <c r="M113" s="249"/>
      <c r="N113" s="249"/>
      <c r="O113" s="250"/>
      <c r="P113" s="250"/>
      <c r="Q113" s="250"/>
      <c r="R113" s="182"/>
      <c r="S113" s="252"/>
      <c r="T113" s="210"/>
      <c r="U113" s="253"/>
      <c r="V113" s="182"/>
      <c r="W113" s="254"/>
      <c r="X113" s="182"/>
      <c r="Y113" s="183"/>
    </row>
    <row r="114" spans="1:25" s="2" customFormat="1" ht="26.25">
      <c r="A114" s="190">
        <v>37</v>
      </c>
      <c r="B114" s="190" t="s">
        <v>104</v>
      </c>
      <c r="C114" s="257">
        <v>5966</v>
      </c>
      <c r="D114" s="257">
        <v>240</v>
      </c>
      <c r="E114" s="257">
        <v>2852</v>
      </c>
      <c r="F114" s="190" t="s">
        <v>157</v>
      </c>
      <c r="G114" s="257">
        <v>0</v>
      </c>
      <c r="H114" s="257">
        <v>2</v>
      </c>
      <c r="I114" s="256">
        <v>64.2</v>
      </c>
      <c r="J114" s="255">
        <v>264.2</v>
      </c>
      <c r="K114" s="255"/>
      <c r="L114" s="255"/>
      <c r="M114" s="255"/>
      <c r="N114" s="255"/>
      <c r="O114" s="257"/>
      <c r="P114" s="257"/>
      <c r="Q114" s="257"/>
      <c r="R114" s="190"/>
      <c r="S114" s="258"/>
      <c r="T114" s="212"/>
      <c r="U114" s="275"/>
      <c r="V114" s="190"/>
      <c r="W114" s="260"/>
      <c r="X114" s="190"/>
      <c r="Y114" s="191"/>
    </row>
    <row r="115" spans="1:25" s="2" customFormat="1" ht="26.25">
      <c r="A115" s="227"/>
      <c r="B115" s="227" t="s">
        <v>104</v>
      </c>
      <c r="C115" s="269">
        <v>5978</v>
      </c>
      <c r="D115" s="269">
        <v>4</v>
      </c>
      <c r="E115" s="269">
        <v>2864</v>
      </c>
      <c r="F115" s="227" t="s">
        <v>157</v>
      </c>
      <c r="G115" s="269">
        <v>0</v>
      </c>
      <c r="H115" s="269">
        <v>2</v>
      </c>
      <c r="I115" s="270">
        <v>12.4</v>
      </c>
      <c r="J115" s="268">
        <v>212.41</v>
      </c>
      <c r="K115" s="268"/>
      <c r="L115" s="268"/>
      <c r="M115" s="268"/>
      <c r="N115" s="268"/>
      <c r="O115" s="269"/>
      <c r="P115" s="269"/>
      <c r="Q115" s="269"/>
      <c r="R115" s="227"/>
      <c r="S115" s="271"/>
      <c r="T115" s="230"/>
      <c r="U115" s="272"/>
      <c r="V115" s="227"/>
      <c r="W115" s="273"/>
      <c r="X115" s="227"/>
      <c r="Y115" s="222"/>
    </row>
    <row r="116" spans="1:25" s="2" customFormat="1" ht="26.25">
      <c r="A116" s="198"/>
      <c r="B116" s="266"/>
      <c r="C116" s="262"/>
      <c r="D116" s="262"/>
      <c r="E116" s="262"/>
      <c r="F116" s="262"/>
      <c r="G116" s="262"/>
      <c r="H116" s="262"/>
      <c r="I116" s="263"/>
      <c r="J116" s="261"/>
      <c r="K116" s="261"/>
      <c r="L116" s="261"/>
      <c r="M116" s="261"/>
      <c r="N116" s="261"/>
      <c r="O116" s="262"/>
      <c r="P116" s="262"/>
      <c r="Q116" s="262"/>
      <c r="R116" s="198"/>
      <c r="S116" s="264"/>
      <c r="T116" s="203"/>
      <c r="U116" s="265"/>
      <c r="V116" s="198"/>
      <c r="W116" s="266"/>
      <c r="X116" s="198"/>
      <c r="Y116" s="199"/>
    </row>
    <row r="117" spans="1:25" s="2" customFormat="1" ht="26.25">
      <c r="A117" s="182"/>
      <c r="B117" s="254"/>
      <c r="C117" s="250"/>
      <c r="D117" s="250"/>
      <c r="E117" s="250"/>
      <c r="F117" s="250"/>
      <c r="G117" s="250"/>
      <c r="H117" s="250"/>
      <c r="I117" s="251"/>
      <c r="J117" s="249"/>
      <c r="K117" s="249"/>
      <c r="L117" s="249"/>
      <c r="M117" s="249"/>
      <c r="N117" s="249"/>
      <c r="O117" s="250"/>
      <c r="P117" s="250"/>
      <c r="Q117" s="250"/>
      <c r="R117" s="182"/>
      <c r="S117" s="252"/>
      <c r="T117" s="210"/>
      <c r="U117" s="253"/>
      <c r="V117" s="182"/>
      <c r="W117" s="254"/>
      <c r="X117" s="182"/>
      <c r="Y117" s="183"/>
    </row>
    <row r="118" spans="1:25" s="2" customFormat="1" ht="26.25">
      <c r="A118" s="178">
        <v>38</v>
      </c>
      <c r="B118" s="178" t="s">
        <v>104</v>
      </c>
      <c r="C118" s="245">
        <v>6211</v>
      </c>
      <c r="D118" s="245">
        <v>69</v>
      </c>
      <c r="E118" s="245">
        <v>3033</v>
      </c>
      <c r="F118" s="178" t="s">
        <v>157</v>
      </c>
      <c r="G118" s="245">
        <v>3</v>
      </c>
      <c r="H118" s="245">
        <v>3</v>
      </c>
      <c r="I118" s="244">
        <v>56.8</v>
      </c>
      <c r="J118" s="243"/>
      <c r="K118" s="280">
        <v>1556.8</v>
      </c>
      <c r="L118" s="243"/>
      <c r="M118" s="243"/>
      <c r="N118" s="243"/>
      <c r="O118" s="245">
        <v>1</v>
      </c>
      <c r="P118" s="245">
        <v>17</v>
      </c>
      <c r="Q118" s="245" t="s">
        <v>158</v>
      </c>
      <c r="R118" s="178" t="s">
        <v>108</v>
      </c>
      <c r="S118" s="246">
        <v>249.9</v>
      </c>
      <c r="T118" s="207"/>
      <c r="U118" s="247">
        <v>249.9</v>
      </c>
      <c r="V118" s="178"/>
      <c r="W118" s="248"/>
      <c r="X118" s="178" t="s">
        <v>185</v>
      </c>
      <c r="Y118" s="176"/>
    </row>
    <row r="119" spans="1:25" s="2" customFormat="1" ht="26.25">
      <c r="A119" s="182"/>
      <c r="B119" s="254"/>
      <c r="C119" s="250"/>
      <c r="D119" s="250"/>
      <c r="E119" s="250"/>
      <c r="F119" s="250"/>
      <c r="G119" s="250"/>
      <c r="H119" s="250"/>
      <c r="I119" s="251"/>
      <c r="J119" s="249"/>
      <c r="K119" s="249"/>
      <c r="L119" s="249"/>
      <c r="M119" s="249"/>
      <c r="N119" s="249"/>
      <c r="O119" s="250"/>
      <c r="P119" s="250"/>
      <c r="Q119" s="250"/>
      <c r="R119" s="182"/>
      <c r="S119" s="252"/>
      <c r="T119" s="210"/>
      <c r="U119" s="253"/>
      <c r="V119" s="182"/>
      <c r="W119" s="254"/>
      <c r="X119" s="182"/>
      <c r="Y119" s="183"/>
    </row>
    <row r="120" spans="1:25" s="2" customFormat="1" ht="26.25">
      <c r="A120" s="190">
        <v>39</v>
      </c>
      <c r="B120" s="190" t="s">
        <v>104</v>
      </c>
      <c r="C120" s="257">
        <v>1220</v>
      </c>
      <c r="D120" s="257">
        <v>19</v>
      </c>
      <c r="E120" s="257">
        <v>719</v>
      </c>
      <c r="F120" s="190" t="s">
        <v>157</v>
      </c>
      <c r="G120" s="257">
        <v>2</v>
      </c>
      <c r="H120" s="257">
        <v>0</v>
      </c>
      <c r="I120" s="256">
        <v>17.7</v>
      </c>
      <c r="J120" s="255">
        <v>817.7</v>
      </c>
      <c r="K120" s="255"/>
      <c r="L120" s="255"/>
      <c r="M120" s="255"/>
      <c r="N120" s="255"/>
      <c r="O120" s="257"/>
      <c r="P120" s="257"/>
      <c r="Q120" s="257"/>
      <c r="R120" s="190"/>
      <c r="S120" s="258"/>
      <c r="T120" s="212"/>
      <c r="U120" s="275"/>
      <c r="V120" s="190"/>
      <c r="W120" s="260"/>
      <c r="X120" s="190"/>
      <c r="Y120" s="191"/>
    </row>
    <row r="121" spans="1:25" s="2" customFormat="1" ht="26.25">
      <c r="A121" s="227"/>
      <c r="B121" s="227" t="s">
        <v>104</v>
      </c>
      <c r="C121" s="269">
        <v>1221</v>
      </c>
      <c r="D121" s="269">
        <v>23</v>
      </c>
      <c r="E121" s="269">
        <v>720</v>
      </c>
      <c r="F121" s="227" t="s">
        <v>157</v>
      </c>
      <c r="G121" s="269">
        <v>1</v>
      </c>
      <c r="H121" s="269">
        <v>2</v>
      </c>
      <c r="I121" s="270">
        <v>19.7</v>
      </c>
      <c r="J121" s="268">
        <v>619.7</v>
      </c>
      <c r="K121" s="268"/>
      <c r="L121" s="268"/>
      <c r="M121" s="268"/>
      <c r="N121" s="268"/>
      <c r="O121" s="269"/>
      <c r="P121" s="269"/>
      <c r="Q121" s="269"/>
      <c r="R121" s="227"/>
      <c r="S121" s="271"/>
      <c r="T121" s="230"/>
      <c r="U121" s="272"/>
      <c r="V121" s="227"/>
      <c r="W121" s="273"/>
      <c r="X121" s="227"/>
      <c r="Y121" s="222"/>
    </row>
    <row r="122" spans="1:25" s="2" customFormat="1" ht="26.25">
      <c r="A122" s="227"/>
      <c r="B122" s="227" t="s">
        <v>104</v>
      </c>
      <c r="C122" s="269">
        <v>6018</v>
      </c>
      <c r="D122" s="269">
        <v>59</v>
      </c>
      <c r="E122" s="269">
        <v>2886</v>
      </c>
      <c r="F122" s="227" t="s">
        <v>157</v>
      </c>
      <c r="G122" s="269">
        <v>6</v>
      </c>
      <c r="H122" s="269">
        <v>3</v>
      </c>
      <c r="I122" s="270">
        <v>12.7</v>
      </c>
      <c r="J122" s="274">
        <v>2712.7</v>
      </c>
      <c r="K122" s="268"/>
      <c r="L122" s="268"/>
      <c r="M122" s="268"/>
      <c r="N122" s="268"/>
      <c r="O122" s="269"/>
      <c r="P122" s="269"/>
      <c r="Q122" s="269"/>
      <c r="R122" s="227"/>
      <c r="S122" s="271"/>
      <c r="T122" s="230"/>
      <c r="U122" s="272"/>
      <c r="V122" s="227"/>
      <c r="W122" s="273"/>
      <c r="X122" s="227"/>
      <c r="Y122" s="222"/>
    </row>
    <row r="123" spans="1:25" s="2" customFormat="1" ht="26.25">
      <c r="A123" s="198"/>
      <c r="B123" s="266"/>
      <c r="C123" s="262"/>
      <c r="D123" s="262"/>
      <c r="E123" s="262"/>
      <c r="F123" s="262"/>
      <c r="G123" s="262"/>
      <c r="H123" s="262"/>
      <c r="I123" s="263"/>
      <c r="J123" s="261"/>
      <c r="K123" s="261"/>
      <c r="L123" s="261"/>
      <c r="M123" s="261"/>
      <c r="N123" s="261"/>
      <c r="O123" s="262"/>
      <c r="P123" s="262"/>
      <c r="Q123" s="262"/>
      <c r="R123" s="198"/>
      <c r="S123" s="264"/>
      <c r="T123" s="203"/>
      <c r="U123" s="265"/>
      <c r="V123" s="198"/>
      <c r="W123" s="266"/>
      <c r="X123" s="198"/>
      <c r="Y123" s="199"/>
    </row>
    <row r="124" spans="1:25" s="2" customFormat="1" ht="26.25">
      <c r="A124" s="178">
        <v>40</v>
      </c>
      <c r="B124" s="178" t="s">
        <v>104</v>
      </c>
      <c r="C124" s="245">
        <v>1224</v>
      </c>
      <c r="D124" s="245">
        <v>2</v>
      </c>
      <c r="E124" s="245">
        <v>723</v>
      </c>
      <c r="F124" s="178" t="s">
        <v>157</v>
      </c>
      <c r="G124" s="245">
        <v>1</v>
      </c>
      <c r="H124" s="245">
        <v>2</v>
      </c>
      <c r="I124" s="244">
        <v>73.6</v>
      </c>
      <c r="J124" s="243">
        <v>673.6</v>
      </c>
      <c r="K124" s="243"/>
      <c r="L124" s="243"/>
      <c r="M124" s="243"/>
      <c r="N124" s="243"/>
      <c r="O124" s="245"/>
      <c r="P124" s="245"/>
      <c r="Q124" s="245"/>
      <c r="R124" s="178"/>
      <c r="S124" s="246"/>
      <c r="T124" s="207"/>
      <c r="U124" s="247"/>
      <c r="V124" s="178"/>
      <c r="W124" s="248"/>
      <c r="X124" s="178"/>
      <c r="Y124" s="176"/>
    </row>
    <row r="125" spans="1:25" s="2" customFormat="1" ht="26.25">
      <c r="A125" s="182"/>
      <c r="B125" s="254"/>
      <c r="C125" s="250"/>
      <c r="D125" s="250"/>
      <c r="E125" s="250"/>
      <c r="F125" s="250"/>
      <c r="G125" s="250"/>
      <c r="H125" s="250"/>
      <c r="I125" s="251"/>
      <c r="J125" s="249"/>
      <c r="K125" s="249"/>
      <c r="L125" s="249"/>
      <c r="M125" s="249"/>
      <c r="N125" s="249"/>
      <c r="O125" s="250"/>
      <c r="P125" s="250"/>
      <c r="Q125" s="250"/>
      <c r="R125" s="182"/>
      <c r="S125" s="252"/>
      <c r="T125" s="210"/>
      <c r="U125" s="253"/>
      <c r="V125" s="182"/>
      <c r="W125" s="254"/>
      <c r="X125" s="182"/>
      <c r="Y125" s="183"/>
    </row>
    <row r="126" spans="1:25" s="2" customFormat="1" ht="26.25">
      <c r="A126" s="190">
        <v>41</v>
      </c>
      <c r="B126" s="190" t="s">
        <v>104</v>
      </c>
      <c r="C126" s="257">
        <v>5924</v>
      </c>
      <c r="D126" s="257">
        <v>48</v>
      </c>
      <c r="E126" s="257">
        <v>2810</v>
      </c>
      <c r="F126" s="190" t="s">
        <v>157</v>
      </c>
      <c r="G126" s="257">
        <v>0</v>
      </c>
      <c r="H126" s="257">
        <v>1</v>
      </c>
      <c r="I126" s="256">
        <v>0.6</v>
      </c>
      <c r="J126" s="255">
        <v>100.06</v>
      </c>
      <c r="K126" s="255"/>
      <c r="L126" s="255"/>
      <c r="M126" s="255"/>
      <c r="N126" s="255"/>
      <c r="O126" s="257">
        <v>1</v>
      </c>
      <c r="P126" s="257" t="s">
        <v>186</v>
      </c>
      <c r="Q126" s="257" t="s">
        <v>158</v>
      </c>
      <c r="R126" s="190" t="s">
        <v>108</v>
      </c>
      <c r="S126" s="258">
        <v>24</v>
      </c>
      <c r="T126" s="212"/>
      <c r="U126" s="282">
        <v>24</v>
      </c>
      <c r="V126" s="190"/>
      <c r="W126" s="260"/>
      <c r="X126" s="190" t="s">
        <v>187</v>
      </c>
      <c r="Y126" s="191"/>
    </row>
    <row r="127" spans="1:25" s="2" customFormat="1" ht="26.25">
      <c r="A127" s="227"/>
      <c r="B127" s="227" t="s">
        <v>104</v>
      </c>
      <c r="C127" s="269">
        <v>5932</v>
      </c>
      <c r="D127" s="269">
        <v>44</v>
      </c>
      <c r="E127" s="269">
        <v>2818</v>
      </c>
      <c r="F127" s="227" t="s">
        <v>157</v>
      </c>
      <c r="G127" s="269">
        <v>0</v>
      </c>
      <c r="H127" s="269">
        <v>0</v>
      </c>
      <c r="I127" s="270">
        <v>98.7</v>
      </c>
      <c r="J127" s="268">
        <v>98.7</v>
      </c>
      <c r="K127" s="268"/>
      <c r="L127" s="268"/>
      <c r="M127" s="268"/>
      <c r="N127" s="268"/>
      <c r="O127" s="269">
        <v>1</v>
      </c>
      <c r="P127" s="269" t="s">
        <v>186</v>
      </c>
      <c r="Q127" s="269" t="s">
        <v>158</v>
      </c>
      <c r="R127" s="227" t="s">
        <v>159</v>
      </c>
      <c r="S127" s="271">
        <v>185</v>
      </c>
      <c r="T127" s="230"/>
      <c r="U127" s="278">
        <v>185</v>
      </c>
      <c r="V127" s="227"/>
      <c r="W127" s="273"/>
      <c r="X127" s="227" t="s">
        <v>188</v>
      </c>
      <c r="Y127" s="222"/>
    </row>
    <row r="128" spans="1:25" s="2" customFormat="1" ht="26.25">
      <c r="A128" s="198"/>
      <c r="B128" s="266"/>
      <c r="C128" s="262"/>
      <c r="D128" s="262"/>
      <c r="E128" s="262"/>
      <c r="F128" s="262"/>
      <c r="G128" s="262"/>
      <c r="H128" s="262"/>
      <c r="I128" s="263"/>
      <c r="J128" s="261"/>
      <c r="K128" s="261"/>
      <c r="L128" s="261"/>
      <c r="M128" s="261"/>
      <c r="N128" s="261"/>
      <c r="O128" s="262"/>
      <c r="P128" s="262"/>
      <c r="Q128" s="262"/>
      <c r="R128" s="198"/>
      <c r="S128" s="264"/>
      <c r="T128" s="203"/>
      <c r="U128" s="265"/>
      <c r="V128" s="198"/>
      <c r="W128" s="266"/>
      <c r="X128" s="198"/>
      <c r="Y128" s="199"/>
    </row>
    <row r="129" spans="1:25" s="2" customFormat="1" ht="26.25">
      <c r="A129" s="178">
        <v>42</v>
      </c>
      <c r="B129" s="178" t="s">
        <v>104</v>
      </c>
      <c r="C129" s="245">
        <v>5941</v>
      </c>
      <c r="D129" s="245">
        <v>34</v>
      </c>
      <c r="E129" s="245">
        <v>2827</v>
      </c>
      <c r="F129" s="178" t="s">
        <v>157</v>
      </c>
      <c r="G129" s="245">
        <v>0</v>
      </c>
      <c r="H129" s="245">
        <v>3</v>
      </c>
      <c r="I129" s="244">
        <v>33.3</v>
      </c>
      <c r="J129" s="243"/>
      <c r="K129" s="243">
        <v>333.3</v>
      </c>
      <c r="L129" s="243"/>
      <c r="M129" s="243"/>
      <c r="N129" s="243"/>
      <c r="O129" s="245">
        <v>1</v>
      </c>
      <c r="P129" s="245">
        <v>127</v>
      </c>
      <c r="Q129" s="245" t="s">
        <v>158</v>
      </c>
      <c r="R129" s="178" t="s">
        <v>108</v>
      </c>
      <c r="S129" s="246">
        <v>109.2</v>
      </c>
      <c r="T129" s="207"/>
      <c r="U129" s="247">
        <v>109.2</v>
      </c>
      <c r="V129" s="178"/>
      <c r="W129" s="248"/>
      <c r="X129" s="178" t="s">
        <v>189</v>
      </c>
      <c r="Y129" s="176"/>
    </row>
    <row r="130" spans="1:25" s="2" customFormat="1" ht="26.25">
      <c r="A130" s="182"/>
      <c r="B130" s="254"/>
      <c r="C130" s="250"/>
      <c r="D130" s="250"/>
      <c r="E130" s="250"/>
      <c r="F130" s="250"/>
      <c r="G130" s="250"/>
      <c r="H130" s="250"/>
      <c r="I130" s="251"/>
      <c r="J130" s="249"/>
      <c r="K130" s="249"/>
      <c r="L130" s="249"/>
      <c r="M130" s="249"/>
      <c r="N130" s="249"/>
      <c r="O130" s="250"/>
      <c r="P130" s="250"/>
      <c r="Q130" s="250"/>
      <c r="R130" s="182"/>
      <c r="S130" s="252"/>
      <c r="T130" s="210"/>
      <c r="U130" s="253"/>
      <c r="V130" s="182"/>
      <c r="W130" s="254"/>
      <c r="X130" s="182"/>
      <c r="Y130" s="183"/>
    </row>
    <row r="131" spans="1:25" s="2" customFormat="1" ht="26.25">
      <c r="A131" s="190">
        <v>43</v>
      </c>
      <c r="B131" s="190" t="s">
        <v>104</v>
      </c>
      <c r="C131" s="257">
        <v>1212</v>
      </c>
      <c r="D131" s="257">
        <v>10</v>
      </c>
      <c r="E131" s="257">
        <v>711</v>
      </c>
      <c r="F131" s="190" t="s">
        <v>157</v>
      </c>
      <c r="G131" s="257">
        <v>0</v>
      </c>
      <c r="H131" s="257">
        <v>3</v>
      </c>
      <c r="I131" s="256">
        <v>74.6</v>
      </c>
      <c r="J131" s="255"/>
      <c r="K131" s="255">
        <v>374.6</v>
      </c>
      <c r="L131" s="255"/>
      <c r="M131" s="255"/>
      <c r="N131" s="255"/>
      <c r="O131" s="257">
        <v>1</v>
      </c>
      <c r="P131" s="257">
        <v>38</v>
      </c>
      <c r="Q131" s="257" t="s">
        <v>158</v>
      </c>
      <c r="R131" s="190" t="s">
        <v>159</v>
      </c>
      <c r="S131" s="258">
        <v>148</v>
      </c>
      <c r="T131" s="212"/>
      <c r="U131" s="282">
        <v>148</v>
      </c>
      <c r="V131" s="190"/>
      <c r="W131" s="260"/>
      <c r="X131" s="190" t="s">
        <v>168</v>
      </c>
      <c r="Y131" s="191"/>
    </row>
    <row r="132" spans="1:25" s="2" customFormat="1" ht="26.25">
      <c r="A132" s="227"/>
      <c r="B132" s="227" t="s">
        <v>104</v>
      </c>
      <c r="C132" s="269">
        <v>6034</v>
      </c>
      <c r="D132" s="269">
        <v>33</v>
      </c>
      <c r="E132" s="269">
        <v>2787</v>
      </c>
      <c r="F132" s="227" t="s">
        <v>157</v>
      </c>
      <c r="G132" s="269">
        <v>1</v>
      </c>
      <c r="H132" s="269">
        <v>0</v>
      </c>
      <c r="I132" s="270">
        <v>57.2</v>
      </c>
      <c r="J132" s="268">
        <v>457.2</v>
      </c>
      <c r="K132" s="268"/>
      <c r="L132" s="268"/>
      <c r="M132" s="268"/>
      <c r="N132" s="268"/>
      <c r="O132" s="269"/>
      <c r="P132" s="269"/>
      <c r="Q132" s="269"/>
      <c r="R132" s="227"/>
      <c r="S132" s="271"/>
      <c r="T132" s="230"/>
      <c r="U132" s="272"/>
      <c r="V132" s="227"/>
      <c r="W132" s="273"/>
      <c r="X132" s="227"/>
      <c r="Y132" s="222"/>
    </row>
    <row r="133" spans="1:25" s="2" customFormat="1" ht="26.25">
      <c r="A133" s="198"/>
      <c r="B133" s="266"/>
      <c r="C133" s="262"/>
      <c r="D133" s="262"/>
      <c r="E133" s="262"/>
      <c r="F133" s="262"/>
      <c r="G133" s="262"/>
      <c r="H133" s="262"/>
      <c r="I133" s="263"/>
      <c r="J133" s="261"/>
      <c r="K133" s="261"/>
      <c r="L133" s="261"/>
      <c r="M133" s="261"/>
      <c r="N133" s="261"/>
      <c r="O133" s="262"/>
      <c r="P133" s="262"/>
      <c r="Q133" s="262"/>
      <c r="R133" s="198"/>
      <c r="S133" s="264"/>
      <c r="T133" s="203"/>
      <c r="U133" s="265"/>
      <c r="V133" s="198"/>
      <c r="W133" s="266"/>
      <c r="X133" s="198"/>
      <c r="Y133" s="199"/>
    </row>
    <row r="134" spans="1:25" s="2" customFormat="1" ht="26.25">
      <c r="A134" s="178">
        <v>44</v>
      </c>
      <c r="B134" s="178" t="s">
        <v>104</v>
      </c>
      <c r="C134" s="245">
        <v>1257</v>
      </c>
      <c r="D134" s="245">
        <v>12</v>
      </c>
      <c r="E134" s="245">
        <v>756</v>
      </c>
      <c r="F134" s="178" t="s">
        <v>157</v>
      </c>
      <c r="G134" s="245">
        <v>4</v>
      </c>
      <c r="H134" s="245">
        <v>1</v>
      </c>
      <c r="I134" s="244">
        <v>41.4</v>
      </c>
      <c r="J134" s="280">
        <v>1741.4</v>
      </c>
      <c r="K134" s="243"/>
      <c r="L134" s="243"/>
      <c r="M134" s="243"/>
      <c r="N134" s="243"/>
      <c r="O134" s="245"/>
      <c r="P134" s="245"/>
      <c r="Q134" s="245"/>
      <c r="R134" s="178"/>
      <c r="S134" s="246"/>
      <c r="T134" s="207"/>
      <c r="U134" s="247"/>
      <c r="V134" s="178"/>
      <c r="W134" s="248"/>
      <c r="X134" s="178"/>
      <c r="Y134" s="176"/>
    </row>
    <row r="135" spans="1:25" s="2" customFormat="1" ht="26.25">
      <c r="A135" s="182"/>
      <c r="B135" s="254"/>
      <c r="C135" s="250"/>
      <c r="D135" s="250"/>
      <c r="E135" s="250"/>
      <c r="F135" s="250"/>
      <c r="G135" s="250"/>
      <c r="H135" s="250"/>
      <c r="I135" s="251"/>
      <c r="J135" s="249"/>
      <c r="K135" s="249"/>
      <c r="L135" s="249"/>
      <c r="M135" s="249"/>
      <c r="N135" s="249"/>
      <c r="O135" s="250"/>
      <c r="P135" s="250"/>
      <c r="Q135" s="250"/>
      <c r="R135" s="182"/>
      <c r="S135" s="252"/>
      <c r="T135" s="210"/>
      <c r="U135" s="253"/>
      <c r="V135" s="182"/>
      <c r="W135" s="254"/>
      <c r="X135" s="182"/>
      <c r="Y135" s="183"/>
    </row>
    <row r="136" spans="1:25" s="2" customFormat="1" ht="26.25">
      <c r="A136" s="190">
        <v>45</v>
      </c>
      <c r="B136" s="190" t="s">
        <v>104</v>
      </c>
      <c r="C136" s="257">
        <v>1234</v>
      </c>
      <c r="D136" s="257">
        <v>2</v>
      </c>
      <c r="E136" s="257">
        <v>733</v>
      </c>
      <c r="F136" s="190" t="s">
        <v>157</v>
      </c>
      <c r="G136" s="257">
        <v>1</v>
      </c>
      <c r="H136" s="257">
        <v>3</v>
      </c>
      <c r="I136" s="256">
        <v>51.8</v>
      </c>
      <c r="J136" s="255">
        <v>751.8</v>
      </c>
      <c r="K136" s="255"/>
      <c r="L136" s="255"/>
      <c r="M136" s="255"/>
      <c r="N136" s="255"/>
      <c r="O136" s="257"/>
      <c r="P136" s="257"/>
      <c r="Q136" s="257"/>
      <c r="R136" s="190"/>
      <c r="S136" s="258"/>
      <c r="T136" s="212"/>
      <c r="U136" s="275"/>
      <c r="V136" s="190"/>
      <c r="W136" s="260"/>
      <c r="X136" s="190"/>
      <c r="Y136" s="191"/>
    </row>
    <row r="137" spans="1:25" s="2" customFormat="1" ht="26.25">
      <c r="A137" s="198"/>
      <c r="B137" s="266"/>
      <c r="C137" s="262"/>
      <c r="D137" s="262"/>
      <c r="E137" s="262"/>
      <c r="F137" s="262"/>
      <c r="G137" s="262"/>
      <c r="H137" s="262"/>
      <c r="I137" s="263"/>
      <c r="J137" s="261"/>
      <c r="K137" s="261"/>
      <c r="L137" s="261"/>
      <c r="M137" s="261"/>
      <c r="N137" s="261"/>
      <c r="O137" s="262"/>
      <c r="P137" s="262"/>
      <c r="Q137" s="262"/>
      <c r="R137" s="198"/>
      <c r="S137" s="264"/>
      <c r="T137" s="203"/>
      <c r="U137" s="265"/>
      <c r="V137" s="198"/>
      <c r="W137" s="266"/>
      <c r="X137" s="198"/>
      <c r="Y137" s="199"/>
    </row>
    <row r="138" spans="1:25" s="2" customFormat="1" ht="26.25">
      <c r="A138" s="178">
        <v>46</v>
      </c>
      <c r="B138" s="178" t="s">
        <v>104</v>
      </c>
      <c r="C138" s="245">
        <v>6074</v>
      </c>
      <c r="D138" s="245">
        <v>53</v>
      </c>
      <c r="E138" s="245">
        <v>2912</v>
      </c>
      <c r="F138" s="178" t="s">
        <v>157</v>
      </c>
      <c r="G138" s="245">
        <v>0</v>
      </c>
      <c r="H138" s="245">
        <v>2</v>
      </c>
      <c r="I138" s="244">
        <v>52.1</v>
      </c>
      <c r="J138" s="243">
        <v>252.1</v>
      </c>
      <c r="K138" s="243"/>
      <c r="L138" s="243"/>
      <c r="M138" s="243"/>
      <c r="N138" s="243"/>
      <c r="O138" s="245"/>
      <c r="P138" s="245"/>
      <c r="Q138" s="245"/>
      <c r="R138" s="178"/>
      <c r="S138" s="246"/>
      <c r="T138" s="207"/>
      <c r="U138" s="247"/>
      <c r="V138" s="178"/>
      <c r="W138" s="248"/>
      <c r="X138" s="178"/>
      <c r="Y138" s="176"/>
    </row>
    <row r="139" spans="1:25" s="2" customFormat="1" ht="26.25">
      <c r="A139" s="182"/>
      <c r="B139" s="182" t="s">
        <v>104</v>
      </c>
      <c r="C139" s="250">
        <v>6129</v>
      </c>
      <c r="D139" s="250">
        <v>57</v>
      </c>
      <c r="E139" s="250">
        <v>2968</v>
      </c>
      <c r="F139" s="182" t="s">
        <v>157</v>
      </c>
      <c r="G139" s="250">
        <v>3</v>
      </c>
      <c r="H139" s="250">
        <v>1</v>
      </c>
      <c r="I139" s="251">
        <v>26.4</v>
      </c>
      <c r="J139" s="296">
        <v>1326.4</v>
      </c>
      <c r="K139" s="249"/>
      <c r="L139" s="249"/>
      <c r="M139" s="249"/>
      <c r="N139" s="249"/>
      <c r="O139" s="250"/>
      <c r="P139" s="250"/>
      <c r="Q139" s="250"/>
      <c r="R139" s="182"/>
      <c r="S139" s="252"/>
      <c r="T139" s="210"/>
      <c r="U139" s="253"/>
      <c r="V139" s="182"/>
      <c r="W139" s="254"/>
      <c r="X139" s="182"/>
      <c r="Y139" s="183"/>
    </row>
    <row r="140" spans="1:25" s="2" customFormat="1" ht="26.25">
      <c r="A140" s="190">
        <v>47</v>
      </c>
      <c r="B140" s="190" t="s">
        <v>104</v>
      </c>
      <c r="C140" s="257">
        <v>4906</v>
      </c>
      <c r="D140" s="257">
        <v>5</v>
      </c>
      <c r="E140" s="257">
        <v>2248</v>
      </c>
      <c r="F140" s="190" t="s">
        <v>157</v>
      </c>
      <c r="G140" s="257">
        <v>7</v>
      </c>
      <c r="H140" s="257">
        <v>3</v>
      </c>
      <c r="I140" s="283">
        <v>56</v>
      </c>
      <c r="J140" s="276">
        <v>3156</v>
      </c>
      <c r="K140" s="255"/>
      <c r="L140" s="255"/>
      <c r="M140" s="255"/>
      <c r="N140" s="255"/>
      <c r="O140" s="257"/>
      <c r="P140" s="257"/>
      <c r="Q140" s="257"/>
      <c r="R140" s="190"/>
      <c r="S140" s="258"/>
      <c r="T140" s="212"/>
      <c r="U140" s="275"/>
      <c r="V140" s="190"/>
      <c r="W140" s="260"/>
      <c r="X140" s="190"/>
      <c r="Y140" s="191"/>
    </row>
    <row r="141" spans="1:25" s="2" customFormat="1" ht="26.25">
      <c r="A141" s="227"/>
      <c r="B141" s="227" t="s">
        <v>104</v>
      </c>
      <c r="C141" s="269">
        <v>1199</v>
      </c>
      <c r="D141" s="269">
        <v>8</v>
      </c>
      <c r="E141" s="269">
        <v>698</v>
      </c>
      <c r="F141" s="227" t="s">
        <v>157</v>
      </c>
      <c r="G141" s="269">
        <v>0</v>
      </c>
      <c r="H141" s="269">
        <v>2</v>
      </c>
      <c r="I141" s="270">
        <v>60.8</v>
      </c>
      <c r="J141" s="268"/>
      <c r="K141" s="268">
        <v>260.8</v>
      </c>
      <c r="L141" s="268"/>
      <c r="M141" s="268"/>
      <c r="N141" s="268"/>
      <c r="O141" s="269">
        <v>1</v>
      </c>
      <c r="P141" s="269">
        <v>34</v>
      </c>
      <c r="Q141" s="269" t="s">
        <v>158</v>
      </c>
      <c r="R141" s="227" t="s">
        <v>166</v>
      </c>
      <c r="S141" s="271">
        <v>188.86</v>
      </c>
      <c r="T141" s="230"/>
      <c r="U141" s="272">
        <v>188.86</v>
      </c>
      <c r="V141" s="227"/>
      <c r="W141" s="273"/>
      <c r="X141" s="227" t="s">
        <v>188</v>
      </c>
      <c r="Y141" s="222"/>
    </row>
    <row r="142" spans="1:25" s="2" customFormat="1" ht="26.25">
      <c r="A142" s="198"/>
      <c r="B142" s="266"/>
      <c r="C142" s="262"/>
      <c r="D142" s="262"/>
      <c r="E142" s="262"/>
      <c r="F142" s="262"/>
      <c r="G142" s="262"/>
      <c r="H142" s="262"/>
      <c r="I142" s="263"/>
      <c r="J142" s="261"/>
      <c r="K142" s="261"/>
      <c r="L142" s="261"/>
      <c r="M142" s="261"/>
      <c r="N142" s="261"/>
      <c r="O142" s="262"/>
      <c r="P142" s="262"/>
      <c r="Q142" s="262"/>
      <c r="R142" s="198"/>
      <c r="S142" s="264"/>
      <c r="T142" s="203"/>
      <c r="U142" s="265"/>
      <c r="V142" s="198"/>
      <c r="W142" s="266"/>
      <c r="X142" s="198"/>
      <c r="Y142" s="199"/>
    </row>
    <row r="143" spans="1:25" s="2" customFormat="1" ht="26.25">
      <c r="A143" s="178">
        <v>48</v>
      </c>
      <c r="B143" s="178" t="s">
        <v>104</v>
      </c>
      <c r="C143" s="245">
        <v>5926</v>
      </c>
      <c r="D143" s="245">
        <v>49</v>
      </c>
      <c r="E143" s="245">
        <v>2812</v>
      </c>
      <c r="F143" s="178" t="s">
        <v>157</v>
      </c>
      <c r="G143" s="245">
        <v>0</v>
      </c>
      <c r="H143" s="245">
        <v>0</v>
      </c>
      <c r="I143" s="244">
        <v>53.9</v>
      </c>
      <c r="J143" s="243"/>
      <c r="K143" s="243">
        <v>53.9</v>
      </c>
      <c r="L143" s="243"/>
      <c r="M143" s="243"/>
      <c r="N143" s="243"/>
      <c r="O143" s="245">
        <v>1</v>
      </c>
      <c r="P143" s="245">
        <v>88</v>
      </c>
      <c r="Q143" s="245" t="s">
        <v>158</v>
      </c>
      <c r="R143" s="178" t="s">
        <v>159</v>
      </c>
      <c r="S143" s="246">
        <v>50.53</v>
      </c>
      <c r="T143" s="207"/>
      <c r="U143" s="289">
        <v>50.53</v>
      </c>
      <c r="V143" s="178"/>
      <c r="W143" s="248"/>
      <c r="X143" s="178" t="s">
        <v>188</v>
      </c>
      <c r="Y143" s="176"/>
    </row>
    <row r="144" spans="1:25" s="2" customFormat="1" ht="26.25">
      <c r="A144" s="182"/>
      <c r="B144" s="182" t="s">
        <v>104</v>
      </c>
      <c r="C144" s="250">
        <v>5923</v>
      </c>
      <c r="D144" s="250">
        <v>46</v>
      </c>
      <c r="E144" s="250">
        <v>2809</v>
      </c>
      <c r="F144" s="182" t="s">
        <v>157</v>
      </c>
      <c r="G144" s="250">
        <v>0</v>
      </c>
      <c r="H144" s="250">
        <v>1</v>
      </c>
      <c r="I144" s="251">
        <v>2.1</v>
      </c>
      <c r="J144" s="249"/>
      <c r="K144" s="249">
        <v>102.1</v>
      </c>
      <c r="L144" s="249"/>
      <c r="M144" s="249"/>
      <c r="N144" s="249"/>
      <c r="O144" s="250">
        <v>2</v>
      </c>
      <c r="P144" s="250">
        <v>88</v>
      </c>
      <c r="Q144" s="250" t="s">
        <v>158</v>
      </c>
      <c r="R144" s="182" t="s">
        <v>159</v>
      </c>
      <c r="S144" s="252">
        <v>48</v>
      </c>
      <c r="T144" s="210"/>
      <c r="U144" s="253">
        <v>48</v>
      </c>
      <c r="V144" s="182"/>
      <c r="W144" s="254"/>
      <c r="X144" s="182" t="s">
        <v>189</v>
      </c>
      <c r="Y144" s="183"/>
    </row>
    <row r="145" spans="1:25" s="2" customFormat="1" ht="26.25">
      <c r="A145" s="190">
        <v>49</v>
      </c>
      <c r="B145" s="190" t="s">
        <v>104</v>
      </c>
      <c r="C145" s="257">
        <v>4927</v>
      </c>
      <c r="D145" s="257">
        <v>6</v>
      </c>
      <c r="E145" s="257">
        <v>2269</v>
      </c>
      <c r="F145" s="190" t="s">
        <v>157</v>
      </c>
      <c r="G145" s="257">
        <v>2</v>
      </c>
      <c r="H145" s="257">
        <v>0</v>
      </c>
      <c r="I145" s="256">
        <v>60</v>
      </c>
      <c r="J145" s="255">
        <v>860</v>
      </c>
      <c r="K145" s="255"/>
      <c r="L145" s="255"/>
      <c r="M145" s="255"/>
      <c r="N145" s="255"/>
      <c r="O145" s="257"/>
      <c r="P145" s="257"/>
      <c r="Q145" s="257"/>
      <c r="R145" s="190"/>
      <c r="S145" s="258"/>
      <c r="T145" s="212"/>
      <c r="U145" s="275"/>
      <c r="V145" s="190"/>
      <c r="W145" s="260"/>
      <c r="X145" s="190"/>
      <c r="Y145" s="191"/>
    </row>
    <row r="146" spans="1:25" s="2" customFormat="1" ht="26.25">
      <c r="A146" s="227"/>
      <c r="B146" s="190" t="s">
        <v>104</v>
      </c>
      <c r="C146" s="269">
        <v>4908</v>
      </c>
      <c r="D146" s="269">
        <v>8</v>
      </c>
      <c r="E146" s="269">
        <v>2250</v>
      </c>
      <c r="F146" s="190" t="s">
        <v>205</v>
      </c>
      <c r="G146" s="269">
        <v>2</v>
      </c>
      <c r="H146" s="269">
        <v>2</v>
      </c>
      <c r="I146" s="270">
        <v>62</v>
      </c>
      <c r="J146" s="281">
        <v>1062</v>
      </c>
      <c r="K146" s="268"/>
      <c r="L146" s="268"/>
      <c r="M146" s="268"/>
      <c r="N146" s="268"/>
      <c r="O146" s="269"/>
      <c r="P146" s="269"/>
      <c r="Q146" s="269"/>
      <c r="R146" s="227"/>
      <c r="S146" s="271"/>
      <c r="T146" s="230"/>
      <c r="U146" s="272"/>
      <c r="V146" s="227"/>
      <c r="W146" s="273"/>
      <c r="X146" s="227"/>
      <c r="Y146" s="222"/>
    </row>
    <row r="147" spans="1:25" s="2" customFormat="1" ht="26.25">
      <c r="A147" s="178">
        <v>50</v>
      </c>
      <c r="B147" s="178" t="s">
        <v>104</v>
      </c>
      <c r="C147" s="245">
        <v>1231</v>
      </c>
      <c r="D147" s="245">
        <v>4</v>
      </c>
      <c r="E147" s="245">
        <v>730</v>
      </c>
      <c r="F147" s="178" t="s">
        <v>157</v>
      </c>
      <c r="G147" s="245">
        <v>5</v>
      </c>
      <c r="H147" s="245">
        <v>1</v>
      </c>
      <c r="I147" s="244">
        <v>83.7</v>
      </c>
      <c r="J147" s="280">
        <v>2183.7</v>
      </c>
      <c r="K147" s="243"/>
      <c r="L147" s="243"/>
      <c r="M147" s="243"/>
      <c r="N147" s="243"/>
      <c r="O147" s="245"/>
      <c r="P147" s="245"/>
      <c r="Q147" s="245"/>
      <c r="R147" s="178"/>
      <c r="S147" s="246"/>
      <c r="T147" s="207"/>
      <c r="U147" s="247"/>
      <c r="V147" s="178"/>
      <c r="W147" s="248"/>
      <c r="X147" s="178"/>
      <c r="Y147" s="176"/>
    </row>
    <row r="148" spans="1:25" s="2" customFormat="1" ht="26.25">
      <c r="A148" s="227"/>
      <c r="B148" s="227" t="s">
        <v>104</v>
      </c>
      <c r="C148" s="269">
        <v>5940</v>
      </c>
      <c r="D148" s="269">
        <v>248</v>
      </c>
      <c r="E148" s="269">
        <v>2826</v>
      </c>
      <c r="F148" s="227" t="s">
        <v>157</v>
      </c>
      <c r="G148" s="269">
        <v>5</v>
      </c>
      <c r="H148" s="269">
        <v>2</v>
      </c>
      <c r="I148" s="270">
        <v>85.6</v>
      </c>
      <c r="J148" s="274">
        <v>2285.6</v>
      </c>
      <c r="K148" s="268"/>
      <c r="L148" s="268"/>
      <c r="M148" s="268"/>
      <c r="N148" s="268"/>
      <c r="O148" s="269"/>
      <c r="P148" s="269"/>
      <c r="Q148" s="269"/>
      <c r="R148" s="227"/>
      <c r="S148" s="271"/>
      <c r="T148" s="230"/>
      <c r="U148" s="272"/>
      <c r="V148" s="227"/>
      <c r="W148" s="273"/>
      <c r="X148" s="227"/>
      <c r="Y148" s="222"/>
    </row>
    <row r="149" spans="1:25" s="2" customFormat="1" ht="26.25">
      <c r="A149" s="182"/>
      <c r="B149" s="254"/>
      <c r="C149" s="250"/>
      <c r="D149" s="250"/>
      <c r="E149" s="250"/>
      <c r="F149" s="250"/>
      <c r="G149" s="250"/>
      <c r="H149" s="250"/>
      <c r="I149" s="251"/>
      <c r="J149" s="249"/>
      <c r="K149" s="249"/>
      <c r="L149" s="249"/>
      <c r="M149" s="249"/>
      <c r="N149" s="249"/>
      <c r="O149" s="250"/>
      <c r="P149" s="250"/>
      <c r="Q149" s="250"/>
      <c r="R149" s="182"/>
      <c r="S149" s="252"/>
      <c r="T149" s="210"/>
      <c r="U149" s="253"/>
      <c r="V149" s="182"/>
      <c r="W149" s="254"/>
      <c r="X149" s="182"/>
      <c r="Y149" s="183"/>
    </row>
    <row r="150" spans="1:25" s="2" customFormat="1" ht="26.25">
      <c r="A150" s="190">
        <v>51</v>
      </c>
      <c r="B150" s="190" t="s">
        <v>104</v>
      </c>
      <c r="C150" s="257">
        <v>5982</v>
      </c>
      <c r="D150" s="257">
        <v>9</v>
      </c>
      <c r="E150" s="257">
        <v>2868</v>
      </c>
      <c r="F150" s="190" t="s">
        <v>157</v>
      </c>
      <c r="G150" s="257">
        <v>0</v>
      </c>
      <c r="H150" s="257">
        <v>2</v>
      </c>
      <c r="I150" s="256">
        <v>92.5</v>
      </c>
      <c r="J150" s="255"/>
      <c r="K150" s="255">
        <v>292.5</v>
      </c>
      <c r="L150" s="255"/>
      <c r="M150" s="255"/>
      <c r="N150" s="255"/>
      <c r="O150" s="257">
        <v>1</v>
      </c>
      <c r="P150" s="257">
        <v>29</v>
      </c>
      <c r="Q150" s="257" t="s">
        <v>158</v>
      </c>
      <c r="R150" s="190" t="s">
        <v>108</v>
      </c>
      <c r="S150" s="258">
        <v>227.37</v>
      </c>
      <c r="T150" s="212"/>
      <c r="U150" s="275">
        <v>227.37</v>
      </c>
      <c r="V150" s="190"/>
      <c r="W150" s="260"/>
      <c r="X150" s="190" t="s">
        <v>187</v>
      </c>
      <c r="Y150" s="191"/>
    </row>
    <row r="151" spans="1:25" s="2" customFormat="1" ht="26.25">
      <c r="A151" s="198"/>
      <c r="B151" s="266"/>
      <c r="C151" s="262"/>
      <c r="D151" s="262"/>
      <c r="E151" s="262"/>
      <c r="F151" s="262"/>
      <c r="G151" s="262"/>
      <c r="H151" s="262"/>
      <c r="I151" s="263"/>
      <c r="J151" s="261"/>
      <c r="K151" s="261"/>
      <c r="L151" s="261"/>
      <c r="M151" s="261"/>
      <c r="N151" s="261"/>
      <c r="O151" s="262"/>
      <c r="P151" s="262"/>
      <c r="Q151" s="262"/>
      <c r="R151" s="198"/>
      <c r="S151" s="264"/>
      <c r="T151" s="203"/>
      <c r="U151" s="265"/>
      <c r="V151" s="198"/>
      <c r="W151" s="266"/>
      <c r="X151" s="198"/>
      <c r="Y151" s="199"/>
    </row>
    <row r="152" spans="1:25" s="2" customFormat="1" ht="26.25">
      <c r="A152" s="178">
        <v>52</v>
      </c>
      <c r="B152" s="178" t="s">
        <v>104</v>
      </c>
      <c r="C152" s="245">
        <v>6035</v>
      </c>
      <c r="D152" s="245">
        <v>34</v>
      </c>
      <c r="E152" s="245">
        <v>2788</v>
      </c>
      <c r="F152" s="178" t="s">
        <v>157</v>
      </c>
      <c r="G152" s="245">
        <v>1</v>
      </c>
      <c r="H152" s="245">
        <v>1</v>
      </c>
      <c r="I152" s="244">
        <v>14.2</v>
      </c>
      <c r="J152" s="243">
        <v>514.2</v>
      </c>
      <c r="K152" s="243"/>
      <c r="L152" s="243"/>
      <c r="M152" s="243"/>
      <c r="N152" s="243"/>
      <c r="O152" s="245"/>
      <c r="P152" s="245"/>
      <c r="Q152" s="245"/>
      <c r="R152" s="178"/>
      <c r="S152" s="246"/>
      <c r="T152" s="207"/>
      <c r="U152" s="247"/>
      <c r="V152" s="178"/>
      <c r="W152" s="248"/>
      <c r="X152" s="178"/>
      <c r="Y152" s="176"/>
    </row>
    <row r="153" spans="1:25" s="2" customFormat="1" ht="26.25">
      <c r="A153" s="182"/>
      <c r="B153" s="254"/>
      <c r="C153" s="250"/>
      <c r="D153" s="250"/>
      <c r="E153" s="250"/>
      <c r="F153" s="250"/>
      <c r="G153" s="250"/>
      <c r="H153" s="250"/>
      <c r="I153" s="251"/>
      <c r="J153" s="249"/>
      <c r="K153" s="249"/>
      <c r="L153" s="249"/>
      <c r="M153" s="249"/>
      <c r="N153" s="249"/>
      <c r="O153" s="250"/>
      <c r="P153" s="250"/>
      <c r="Q153" s="250"/>
      <c r="R153" s="182"/>
      <c r="S153" s="252"/>
      <c r="T153" s="210"/>
      <c r="U153" s="253"/>
      <c r="V153" s="182"/>
      <c r="W153" s="254"/>
      <c r="X153" s="182"/>
      <c r="Y153" s="183"/>
    </row>
    <row r="154" spans="1:25" s="2" customFormat="1" ht="26.25">
      <c r="A154" s="190">
        <v>53</v>
      </c>
      <c r="B154" s="190" t="s">
        <v>104</v>
      </c>
      <c r="C154" s="257">
        <v>6036</v>
      </c>
      <c r="D154" s="257">
        <v>35</v>
      </c>
      <c r="E154" s="257">
        <v>2789</v>
      </c>
      <c r="F154" s="190" t="s">
        <v>157</v>
      </c>
      <c r="G154" s="257">
        <v>1</v>
      </c>
      <c r="H154" s="257">
        <v>2</v>
      </c>
      <c r="I154" s="256">
        <v>9.9</v>
      </c>
      <c r="J154" s="255">
        <v>609.9</v>
      </c>
      <c r="K154" s="255"/>
      <c r="L154" s="255"/>
      <c r="M154" s="255"/>
      <c r="N154" s="255"/>
      <c r="O154" s="257"/>
      <c r="P154" s="257"/>
      <c r="Q154" s="257"/>
      <c r="R154" s="190"/>
      <c r="S154" s="258"/>
      <c r="T154" s="212"/>
      <c r="U154" s="275"/>
      <c r="V154" s="190"/>
      <c r="W154" s="260"/>
      <c r="X154" s="190"/>
      <c r="Y154" s="191"/>
    </row>
    <row r="155" spans="1:25" s="2" customFormat="1" ht="26.25">
      <c r="A155" s="198"/>
      <c r="B155" s="266"/>
      <c r="C155" s="262"/>
      <c r="D155" s="262"/>
      <c r="E155" s="262"/>
      <c r="F155" s="262"/>
      <c r="G155" s="262"/>
      <c r="H155" s="262"/>
      <c r="I155" s="263"/>
      <c r="J155" s="261"/>
      <c r="K155" s="261"/>
      <c r="L155" s="261"/>
      <c r="M155" s="261"/>
      <c r="N155" s="261"/>
      <c r="O155" s="262"/>
      <c r="P155" s="262"/>
      <c r="Q155" s="262"/>
      <c r="R155" s="198"/>
      <c r="S155" s="264"/>
      <c r="T155" s="203"/>
      <c r="U155" s="265"/>
      <c r="V155" s="198"/>
      <c r="W155" s="266"/>
      <c r="X155" s="198"/>
      <c r="Y155" s="199"/>
    </row>
    <row r="156" spans="1:25" s="2" customFormat="1" ht="26.25">
      <c r="A156" s="178">
        <v>54</v>
      </c>
      <c r="B156" s="248" t="s">
        <v>104</v>
      </c>
      <c r="C156" s="245">
        <v>4928</v>
      </c>
      <c r="D156" s="245">
        <v>9</v>
      </c>
      <c r="E156" s="245">
        <v>2270</v>
      </c>
      <c r="F156" s="178" t="s">
        <v>157</v>
      </c>
      <c r="G156" s="245">
        <v>10</v>
      </c>
      <c r="H156" s="245">
        <v>1</v>
      </c>
      <c r="I156" s="244">
        <v>94</v>
      </c>
      <c r="J156" s="243">
        <v>4194</v>
      </c>
      <c r="K156" s="243"/>
      <c r="L156" s="243"/>
      <c r="M156" s="243"/>
      <c r="N156" s="243"/>
      <c r="O156" s="245"/>
      <c r="P156" s="245"/>
      <c r="Q156" s="245"/>
      <c r="R156" s="178"/>
      <c r="S156" s="246"/>
      <c r="T156" s="207"/>
      <c r="U156" s="247"/>
      <c r="V156" s="178"/>
      <c r="W156" s="248"/>
      <c r="X156" s="178"/>
      <c r="Y156" s="176"/>
    </row>
    <row r="157" spans="1:25" s="2" customFormat="1" ht="26.25">
      <c r="A157" s="182"/>
      <c r="B157" s="254"/>
      <c r="C157" s="250"/>
      <c r="D157" s="250"/>
      <c r="E157" s="250"/>
      <c r="F157" s="250"/>
      <c r="G157" s="250"/>
      <c r="H157" s="250"/>
      <c r="I157" s="251"/>
      <c r="J157" s="249"/>
      <c r="K157" s="249"/>
      <c r="L157" s="249"/>
      <c r="M157" s="249"/>
      <c r="N157" s="249"/>
      <c r="O157" s="250"/>
      <c r="P157" s="250"/>
      <c r="Q157" s="250"/>
      <c r="R157" s="182"/>
      <c r="S157" s="252"/>
      <c r="T157" s="210"/>
      <c r="U157" s="253"/>
      <c r="V157" s="182"/>
      <c r="W157" s="254"/>
      <c r="X157" s="182"/>
      <c r="Y157" s="183"/>
    </row>
    <row r="158" spans="1:25" s="2" customFormat="1" ht="26.25">
      <c r="A158" s="190">
        <v>55</v>
      </c>
      <c r="B158" s="260" t="s">
        <v>104</v>
      </c>
      <c r="C158" s="257">
        <v>6210</v>
      </c>
      <c r="D158" s="257">
        <v>68</v>
      </c>
      <c r="E158" s="257">
        <v>3032</v>
      </c>
      <c r="F158" s="190" t="s">
        <v>157</v>
      </c>
      <c r="G158" s="257">
        <v>5</v>
      </c>
      <c r="H158" s="257">
        <v>1</v>
      </c>
      <c r="I158" s="256">
        <v>24.3</v>
      </c>
      <c r="J158" s="255">
        <v>2124.3</v>
      </c>
      <c r="K158" s="255"/>
      <c r="L158" s="255"/>
      <c r="M158" s="255"/>
      <c r="N158" s="255"/>
      <c r="O158" s="257"/>
      <c r="P158" s="257"/>
      <c r="Q158" s="257"/>
      <c r="R158" s="190"/>
      <c r="S158" s="258"/>
      <c r="T158" s="212"/>
      <c r="U158" s="275"/>
      <c r="V158" s="190"/>
      <c r="W158" s="260"/>
      <c r="X158" s="190"/>
      <c r="Y158" s="191"/>
    </row>
    <row r="159" spans="1:25" s="2" customFormat="1" ht="26.25">
      <c r="A159" s="227"/>
      <c r="B159" s="273" t="s">
        <v>104</v>
      </c>
      <c r="C159" s="269">
        <v>6016</v>
      </c>
      <c r="D159" s="269">
        <v>70</v>
      </c>
      <c r="E159" s="269">
        <v>2884</v>
      </c>
      <c r="F159" s="227" t="s">
        <v>157</v>
      </c>
      <c r="G159" s="269">
        <v>1</v>
      </c>
      <c r="H159" s="269">
        <v>3</v>
      </c>
      <c r="I159" s="270">
        <v>48.6</v>
      </c>
      <c r="J159" s="268">
        <v>748.6</v>
      </c>
      <c r="K159" s="268"/>
      <c r="L159" s="268"/>
      <c r="M159" s="268"/>
      <c r="N159" s="268"/>
      <c r="O159" s="269"/>
      <c r="P159" s="269"/>
      <c r="Q159" s="269"/>
      <c r="R159" s="227"/>
      <c r="S159" s="271"/>
      <c r="T159" s="230"/>
      <c r="U159" s="272"/>
      <c r="V159" s="227"/>
      <c r="W159" s="273"/>
      <c r="X159" s="227"/>
      <c r="Y159" s="222"/>
    </row>
    <row r="160" spans="1:25" s="2" customFormat="1" ht="26.25">
      <c r="A160" s="227"/>
      <c r="B160" s="273" t="s">
        <v>104</v>
      </c>
      <c r="C160" s="269">
        <v>6015</v>
      </c>
      <c r="D160" s="269">
        <v>42</v>
      </c>
      <c r="E160" s="269">
        <v>2883</v>
      </c>
      <c r="F160" s="227" t="s">
        <v>157</v>
      </c>
      <c r="G160" s="269">
        <v>1</v>
      </c>
      <c r="H160" s="269">
        <v>0</v>
      </c>
      <c r="I160" s="270">
        <v>87.5</v>
      </c>
      <c r="J160" s="268">
        <v>487.5</v>
      </c>
      <c r="K160" s="268"/>
      <c r="L160" s="268"/>
      <c r="M160" s="268"/>
      <c r="N160" s="268"/>
      <c r="O160" s="269"/>
      <c r="P160" s="269"/>
      <c r="Q160" s="269"/>
      <c r="R160" s="227"/>
      <c r="S160" s="271"/>
      <c r="T160" s="230"/>
      <c r="U160" s="272"/>
      <c r="V160" s="227"/>
      <c r="W160" s="273"/>
      <c r="X160" s="227"/>
      <c r="Y160" s="222"/>
    </row>
    <row r="161" spans="1:25" s="2" customFormat="1" ht="26.25">
      <c r="A161" s="182"/>
      <c r="B161" s="254"/>
      <c r="C161" s="250"/>
      <c r="D161" s="250"/>
      <c r="E161" s="250"/>
      <c r="F161" s="250"/>
      <c r="G161" s="250"/>
      <c r="H161" s="250"/>
      <c r="I161" s="251"/>
      <c r="J161" s="249"/>
      <c r="K161" s="249"/>
      <c r="L161" s="249"/>
      <c r="M161" s="249"/>
      <c r="N161" s="249"/>
      <c r="O161" s="250"/>
      <c r="P161" s="250"/>
      <c r="Q161" s="250"/>
      <c r="R161" s="182"/>
      <c r="S161" s="252"/>
      <c r="T161" s="210"/>
      <c r="U161" s="253"/>
      <c r="V161" s="182"/>
      <c r="W161" s="254"/>
      <c r="X161" s="182"/>
      <c r="Y161" s="183"/>
    </row>
    <row r="162" spans="1:25" s="2" customFormat="1" ht="26.25">
      <c r="A162" s="178">
        <v>56</v>
      </c>
      <c r="B162" s="248" t="s">
        <v>104</v>
      </c>
      <c r="C162" s="245">
        <v>6007</v>
      </c>
      <c r="D162" s="245">
        <v>28</v>
      </c>
      <c r="E162" s="245">
        <v>2875</v>
      </c>
      <c r="F162" s="178" t="s">
        <v>157</v>
      </c>
      <c r="G162" s="245">
        <v>0</v>
      </c>
      <c r="H162" s="245">
        <v>0</v>
      </c>
      <c r="I162" s="244">
        <v>94.9</v>
      </c>
      <c r="J162" s="243"/>
      <c r="K162" s="243">
        <v>94.9</v>
      </c>
      <c r="L162" s="243"/>
      <c r="M162" s="243"/>
      <c r="N162" s="243"/>
      <c r="O162" s="245">
        <v>1</v>
      </c>
      <c r="P162" s="245">
        <v>4</v>
      </c>
      <c r="Q162" s="245" t="s">
        <v>158</v>
      </c>
      <c r="R162" s="178" t="s">
        <v>190</v>
      </c>
      <c r="S162" s="246">
        <v>305.28</v>
      </c>
      <c r="T162" s="207"/>
      <c r="U162" s="247"/>
      <c r="V162" s="178"/>
      <c r="W162" s="248"/>
      <c r="X162" s="178" t="s">
        <v>175</v>
      </c>
      <c r="Y162" s="176"/>
    </row>
    <row r="163" spans="1:25" s="2" customFormat="1" ht="26.25">
      <c r="A163" s="227"/>
      <c r="B163" s="273"/>
      <c r="C163" s="269"/>
      <c r="D163" s="269"/>
      <c r="E163" s="269"/>
      <c r="F163" s="269"/>
      <c r="G163" s="269"/>
      <c r="H163" s="269"/>
      <c r="I163" s="270"/>
      <c r="J163" s="268"/>
      <c r="K163" s="268"/>
      <c r="L163" s="268"/>
      <c r="M163" s="268"/>
      <c r="N163" s="268"/>
      <c r="O163" s="269"/>
      <c r="P163" s="269"/>
      <c r="Q163" s="269"/>
      <c r="R163" s="227" t="s">
        <v>170</v>
      </c>
      <c r="S163" s="271"/>
      <c r="T163" s="230"/>
      <c r="U163" s="284">
        <v>152.64</v>
      </c>
      <c r="V163" s="227"/>
      <c r="W163" s="273"/>
      <c r="X163" s="227"/>
      <c r="Y163" s="222"/>
    </row>
    <row r="164" spans="1:25" s="2" customFormat="1" ht="26.25">
      <c r="A164" s="227"/>
      <c r="B164" s="273"/>
      <c r="C164" s="269"/>
      <c r="D164" s="269"/>
      <c r="E164" s="250"/>
      <c r="F164" s="250"/>
      <c r="G164" s="250"/>
      <c r="H164" s="250"/>
      <c r="I164" s="251"/>
      <c r="J164" s="249"/>
      <c r="K164" s="249"/>
      <c r="L164" s="249"/>
      <c r="M164" s="249"/>
      <c r="N164" s="249"/>
      <c r="O164" s="250"/>
      <c r="P164" s="250"/>
      <c r="Q164" s="250"/>
      <c r="R164" s="182" t="s">
        <v>171</v>
      </c>
      <c r="S164" s="252"/>
      <c r="T164" s="210"/>
      <c r="U164" s="301">
        <v>152.64</v>
      </c>
      <c r="V164" s="182"/>
      <c r="W164" s="254"/>
      <c r="X164" s="182"/>
      <c r="Y164" s="183"/>
    </row>
    <row r="165" spans="1:25" s="2" customFormat="1" ht="26.25">
      <c r="A165" s="190">
        <v>57</v>
      </c>
      <c r="B165" s="260" t="s">
        <v>104</v>
      </c>
      <c r="C165" s="257">
        <v>6060</v>
      </c>
      <c r="D165" s="257">
        <v>26</v>
      </c>
      <c r="E165" s="257">
        <v>2874</v>
      </c>
      <c r="F165" s="190" t="s">
        <v>157</v>
      </c>
      <c r="G165" s="257">
        <v>0</v>
      </c>
      <c r="H165" s="257">
        <v>0</v>
      </c>
      <c r="I165" s="256">
        <v>87.2</v>
      </c>
      <c r="J165" s="255"/>
      <c r="K165" s="255">
        <v>87.2</v>
      </c>
      <c r="L165" s="255"/>
      <c r="M165" s="255"/>
      <c r="N165" s="255"/>
      <c r="O165" s="257"/>
      <c r="P165" s="257"/>
      <c r="Q165" s="257"/>
      <c r="R165" s="190"/>
      <c r="S165" s="258"/>
      <c r="T165" s="212"/>
      <c r="U165" s="275"/>
      <c r="V165" s="190"/>
      <c r="W165" s="260"/>
      <c r="X165" s="190"/>
      <c r="Y165" s="191"/>
    </row>
    <row r="166" spans="1:25" s="2" customFormat="1" ht="26.25">
      <c r="A166" s="227"/>
      <c r="B166" s="273" t="s">
        <v>104</v>
      </c>
      <c r="C166" s="269">
        <v>6005</v>
      </c>
      <c r="D166" s="269">
        <v>27</v>
      </c>
      <c r="E166" s="269">
        <v>2873</v>
      </c>
      <c r="F166" s="227" t="s">
        <v>157</v>
      </c>
      <c r="G166" s="269">
        <v>0</v>
      </c>
      <c r="H166" s="269">
        <v>1</v>
      </c>
      <c r="I166" s="270">
        <v>72.8</v>
      </c>
      <c r="J166" s="268"/>
      <c r="K166" s="268">
        <v>165.8</v>
      </c>
      <c r="L166" s="268"/>
      <c r="M166" s="268"/>
      <c r="N166" s="268"/>
      <c r="O166" s="269">
        <v>1</v>
      </c>
      <c r="P166" s="269">
        <v>4</v>
      </c>
      <c r="Q166" s="269" t="s">
        <v>158</v>
      </c>
      <c r="R166" s="227" t="s">
        <v>108</v>
      </c>
      <c r="S166" s="271">
        <v>72.32</v>
      </c>
      <c r="T166" s="230"/>
      <c r="U166" s="284">
        <v>46.72</v>
      </c>
      <c r="V166" s="227"/>
      <c r="W166" s="273"/>
      <c r="X166" s="227" t="s">
        <v>168</v>
      </c>
      <c r="Y166" s="222"/>
    </row>
    <row r="167" spans="1:25" s="2" customFormat="1" ht="26.25">
      <c r="A167" s="227"/>
      <c r="B167" s="273"/>
      <c r="C167" s="269"/>
      <c r="D167" s="269"/>
      <c r="E167" s="269"/>
      <c r="F167" s="269"/>
      <c r="G167" s="269"/>
      <c r="H167" s="269"/>
      <c r="I167" s="270"/>
      <c r="J167" s="268"/>
      <c r="K167" s="268"/>
      <c r="L167" s="268">
        <v>7</v>
      </c>
      <c r="M167" s="268"/>
      <c r="N167" s="268"/>
      <c r="O167" s="269"/>
      <c r="P167" s="269"/>
      <c r="Q167" s="269" t="s">
        <v>204</v>
      </c>
      <c r="R167" s="227"/>
      <c r="S167" s="271"/>
      <c r="T167" s="230"/>
      <c r="U167" s="272"/>
      <c r="V167" s="227">
        <v>25.6</v>
      </c>
      <c r="W167" s="273"/>
      <c r="X167" s="227"/>
      <c r="Y167" s="222"/>
    </row>
    <row r="168" spans="1:25" s="2" customFormat="1" ht="26.25">
      <c r="A168" s="227"/>
      <c r="B168" s="273" t="s">
        <v>104</v>
      </c>
      <c r="C168" s="269">
        <v>6004</v>
      </c>
      <c r="D168" s="269">
        <v>25</v>
      </c>
      <c r="E168" s="269">
        <v>2872</v>
      </c>
      <c r="F168" s="227" t="s">
        <v>157</v>
      </c>
      <c r="G168" s="269">
        <v>0</v>
      </c>
      <c r="H168" s="269">
        <v>1</v>
      </c>
      <c r="I168" s="270">
        <v>34.3</v>
      </c>
      <c r="J168" s="268"/>
      <c r="K168" s="268">
        <v>134.3</v>
      </c>
      <c r="L168" s="268"/>
      <c r="M168" s="268"/>
      <c r="N168" s="268"/>
      <c r="O168" s="269">
        <v>2</v>
      </c>
      <c r="P168" s="269">
        <v>4</v>
      </c>
      <c r="Q168" s="269" t="s">
        <v>158</v>
      </c>
      <c r="R168" s="227" t="s">
        <v>190</v>
      </c>
      <c r="S168" s="271">
        <v>353.46</v>
      </c>
      <c r="T168" s="230"/>
      <c r="U168" s="272"/>
      <c r="V168" s="227"/>
      <c r="W168" s="273"/>
      <c r="X168" s="227"/>
      <c r="Y168" s="222"/>
    </row>
    <row r="169" spans="1:25" s="2" customFormat="1" ht="26.25">
      <c r="A169" s="227"/>
      <c r="B169" s="273"/>
      <c r="C169" s="269"/>
      <c r="D169" s="269"/>
      <c r="E169" s="269"/>
      <c r="F169" s="269"/>
      <c r="G169" s="269"/>
      <c r="H169" s="269"/>
      <c r="I169" s="270"/>
      <c r="J169" s="268"/>
      <c r="K169" s="268"/>
      <c r="L169" s="268"/>
      <c r="M169" s="268"/>
      <c r="N169" s="268"/>
      <c r="O169" s="269"/>
      <c r="P169" s="269"/>
      <c r="Q169" s="269"/>
      <c r="R169" s="227" t="s">
        <v>170</v>
      </c>
      <c r="S169" s="271"/>
      <c r="T169" s="230"/>
      <c r="U169" s="284">
        <v>176.73</v>
      </c>
      <c r="V169" s="227"/>
      <c r="W169" s="273"/>
      <c r="X169" s="227" t="s">
        <v>168</v>
      </c>
      <c r="Y169" s="222"/>
    </row>
    <row r="170" spans="1:25" s="2" customFormat="1" ht="26.25">
      <c r="A170" s="227"/>
      <c r="B170" s="273"/>
      <c r="C170" s="269"/>
      <c r="D170" s="269"/>
      <c r="E170" s="269"/>
      <c r="F170" s="269"/>
      <c r="G170" s="269"/>
      <c r="H170" s="269"/>
      <c r="I170" s="270"/>
      <c r="J170" s="268"/>
      <c r="K170" s="268"/>
      <c r="L170" s="268"/>
      <c r="M170" s="268"/>
      <c r="N170" s="268"/>
      <c r="O170" s="269"/>
      <c r="P170" s="269"/>
      <c r="Q170" s="269"/>
      <c r="R170" s="227" t="s">
        <v>171</v>
      </c>
      <c r="S170" s="271"/>
      <c r="T170" s="230"/>
      <c r="U170" s="284">
        <v>176.73</v>
      </c>
      <c r="V170" s="227"/>
      <c r="W170" s="273"/>
      <c r="X170" s="227"/>
      <c r="Y170" s="222"/>
    </row>
    <row r="171" spans="1:25" s="2" customFormat="1" ht="26.25">
      <c r="A171" s="178">
        <v>58</v>
      </c>
      <c r="B171" s="248" t="s">
        <v>104</v>
      </c>
      <c r="C171" s="245">
        <v>5939</v>
      </c>
      <c r="D171" s="245">
        <v>53</v>
      </c>
      <c r="E171" s="245">
        <v>2825</v>
      </c>
      <c r="F171" s="178" t="s">
        <v>157</v>
      </c>
      <c r="G171" s="245">
        <v>0</v>
      </c>
      <c r="H171" s="245">
        <v>1</v>
      </c>
      <c r="I171" s="244">
        <v>41.3</v>
      </c>
      <c r="J171" s="243"/>
      <c r="K171" s="243">
        <v>141.3</v>
      </c>
      <c r="L171" s="243"/>
      <c r="M171" s="243"/>
      <c r="N171" s="243"/>
      <c r="O171" s="245">
        <v>1</v>
      </c>
      <c r="P171" s="245">
        <v>6</v>
      </c>
      <c r="Q171" s="245" t="s">
        <v>158</v>
      </c>
      <c r="R171" s="178" t="s">
        <v>159</v>
      </c>
      <c r="S171" s="246">
        <v>90</v>
      </c>
      <c r="T171" s="207"/>
      <c r="U171" s="247">
        <v>90</v>
      </c>
      <c r="V171" s="178"/>
      <c r="W171" s="248"/>
      <c r="X171" s="178" t="s">
        <v>164</v>
      </c>
      <c r="Y171" s="176"/>
    </row>
    <row r="172" spans="1:25" s="2" customFormat="1" ht="26.25">
      <c r="A172" s="182"/>
      <c r="B172" s="254"/>
      <c r="C172" s="250"/>
      <c r="D172" s="250"/>
      <c r="E172" s="250"/>
      <c r="F172" s="250"/>
      <c r="G172" s="250"/>
      <c r="H172" s="250"/>
      <c r="I172" s="251"/>
      <c r="J172" s="249"/>
      <c r="K172" s="249"/>
      <c r="L172" s="249"/>
      <c r="M172" s="249"/>
      <c r="N172" s="249"/>
      <c r="O172" s="250"/>
      <c r="P172" s="250"/>
      <c r="Q172" s="250"/>
      <c r="R172" s="182"/>
      <c r="S172" s="252"/>
      <c r="T172" s="210"/>
      <c r="U172" s="253"/>
      <c r="V172" s="182"/>
      <c r="W172" s="254"/>
      <c r="X172" s="182"/>
      <c r="Y172" s="183"/>
    </row>
    <row r="173" spans="1:25" s="2" customFormat="1" ht="26.25">
      <c r="A173" s="190">
        <v>59</v>
      </c>
      <c r="B173" s="260" t="s">
        <v>104</v>
      </c>
      <c r="C173" s="257">
        <v>5930</v>
      </c>
      <c r="D173" s="257">
        <v>42</v>
      </c>
      <c r="E173" s="257">
        <v>2816</v>
      </c>
      <c r="F173" s="190" t="s">
        <v>157</v>
      </c>
      <c r="G173" s="257">
        <v>0</v>
      </c>
      <c r="H173" s="257">
        <v>1</v>
      </c>
      <c r="I173" s="256">
        <v>11.8</v>
      </c>
      <c r="J173" s="255"/>
      <c r="K173" s="255">
        <v>111.8</v>
      </c>
      <c r="L173" s="255"/>
      <c r="M173" s="255"/>
      <c r="N173" s="255"/>
      <c r="O173" s="257">
        <v>1</v>
      </c>
      <c r="P173" s="257" t="s">
        <v>186</v>
      </c>
      <c r="Q173" s="257" t="s">
        <v>158</v>
      </c>
      <c r="R173" s="190" t="s">
        <v>108</v>
      </c>
      <c r="S173" s="258">
        <v>162</v>
      </c>
      <c r="T173" s="212"/>
      <c r="U173" s="275">
        <v>162</v>
      </c>
      <c r="V173" s="190"/>
      <c r="W173" s="260"/>
      <c r="X173" s="190" t="s">
        <v>188</v>
      </c>
      <c r="Y173" s="191"/>
    </row>
    <row r="174" spans="1:25" s="2" customFormat="1" ht="26.25">
      <c r="A174" s="198"/>
      <c r="B174" s="266"/>
      <c r="C174" s="262"/>
      <c r="D174" s="262"/>
      <c r="E174" s="262"/>
      <c r="F174" s="262"/>
      <c r="G174" s="262"/>
      <c r="H174" s="262"/>
      <c r="I174" s="263"/>
      <c r="J174" s="261"/>
      <c r="K174" s="261"/>
      <c r="L174" s="261"/>
      <c r="M174" s="261"/>
      <c r="N174" s="261"/>
      <c r="O174" s="262"/>
      <c r="P174" s="262"/>
      <c r="Q174" s="262"/>
      <c r="R174" s="198"/>
      <c r="S174" s="264"/>
      <c r="T174" s="203"/>
      <c r="U174" s="265"/>
      <c r="V174" s="198"/>
      <c r="W174" s="266"/>
      <c r="X174" s="198"/>
      <c r="Y174" s="199"/>
    </row>
    <row r="175" spans="1:25" s="2" customFormat="1" ht="26.25">
      <c r="A175" s="178">
        <v>60</v>
      </c>
      <c r="B175" s="248" t="s">
        <v>104</v>
      </c>
      <c r="C175" s="245">
        <v>4907</v>
      </c>
      <c r="D175" s="245">
        <v>7</v>
      </c>
      <c r="E175" s="245">
        <v>2249</v>
      </c>
      <c r="F175" s="178" t="s">
        <v>157</v>
      </c>
      <c r="G175" s="245">
        <v>8</v>
      </c>
      <c r="H175" s="245">
        <v>2</v>
      </c>
      <c r="I175" s="244">
        <v>79</v>
      </c>
      <c r="J175" s="285">
        <v>3479</v>
      </c>
      <c r="K175" s="243"/>
      <c r="L175" s="243"/>
      <c r="M175" s="243"/>
      <c r="N175" s="243"/>
      <c r="O175" s="245"/>
      <c r="P175" s="245"/>
      <c r="Q175" s="245"/>
      <c r="R175" s="178"/>
      <c r="S175" s="246"/>
      <c r="T175" s="207"/>
      <c r="U175" s="247"/>
      <c r="V175" s="178"/>
      <c r="W175" s="248"/>
      <c r="X175" s="178"/>
      <c r="Y175" s="176"/>
    </row>
    <row r="176" spans="1:25" s="2" customFormat="1" ht="26.25">
      <c r="A176" s="182"/>
      <c r="B176" s="254"/>
      <c r="C176" s="250"/>
      <c r="D176" s="250"/>
      <c r="E176" s="250"/>
      <c r="F176" s="250"/>
      <c r="G176" s="250"/>
      <c r="H176" s="250"/>
      <c r="I176" s="251"/>
      <c r="J176" s="249"/>
      <c r="K176" s="249"/>
      <c r="L176" s="249"/>
      <c r="M176" s="249"/>
      <c r="N176" s="249"/>
      <c r="O176" s="250"/>
      <c r="P176" s="250"/>
      <c r="Q176" s="250"/>
      <c r="R176" s="182"/>
      <c r="S176" s="252"/>
      <c r="T176" s="210"/>
      <c r="U176" s="253"/>
      <c r="V176" s="182"/>
      <c r="W176" s="254"/>
      <c r="X176" s="182"/>
      <c r="Y176" s="183"/>
    </row>
    <row r="177" spans="1:25" s="2" customFormat="1" ht="26.25">
      <c r="A177" s="190">
        <v>61</v>
      </c>
      <c r="B177" s="260" t="s">
        <v>104</v>
      </c>
      <c r="C177" s="257">
        <v>1201</v>
      </c>
      <c r="D177" s="257">
        <v>12</v>
      </c>
      <c r="E177" s="257">
        <v>700</v>
      </c>
      <c r="F177" s="190" t="s">
        <v>157</v>
      </c>
      <c r="G177" s="257">
        <v>0</v>
      </c>
      <c r="H177" s="257">
        <v>2</v>
      </c>
      <c r="I177" s="256">
        <v>63.1</v>
      </c>
      <c r="J177" s="255"/>
      <c r="K177" s="255">
        <v>263.1</v>
      </c>
      <c r="L177" s="255"/>
      <c r="M177" s="255"/>
      <c r="N177" s="255"/>
      <c r="O177" s="257">
        <v>1</v>
      </c>
      <c r="P177" s="257">
        <v>33</v>
      </c>
      <c r="Q177" s="257" t="s">
        <v>158</v>
      </c>
      <c r="R177" s="190" t="s">
        <v>166</v>
      </c>
      <c r="S177" s="258">
        <v>201.96</v>
      </c>
      <c r="T177" s="212"/>
      <c r="U177" s="259">
        <v>201.96</v>
      </c>
      <c r="V177" s="190"/>
      <c r="W177" s="260"/>
      <c r="X177" s="190" t="s">
        <v>168</v>
      </c>
      <c r="Y177" s="191"/>
    </row>
    <row r="178" spans="1:25" s="2" customFormat="1" ht="26.25">
      <c r="A178" s="227"/>
      <c r="B178" s="273" t="s">
        <v>104</v>
      </c>
      <c r="C178" s="269">
        <v>1202</v>
      </c>
      <c r="D178" s="269">
        <v>11</v>
      </c>
      <c r="E178" s="269">
        <v>701</v>
      </c>
      <c r="F178" s="227" t="s">
        <v>157</v>
      </c>
      <c r="G178" s="269">
        <v>0</v>
      </c>
      <c r="H178" s="269">
        <v>2</v>
      </c>
      <c r="I178" s="270">
        <v>40.3</v>
      </c>
      <c r="J178" s="268"/>
      <c r="K178" s="268">
        <v>240.3</v>
      </c>
      <c r="L178" s="268"/>
      <c r="M178" s="268"/>
      <c r="N178" s="268"/>
      <c r="O178" s="269">
        <v>1</v>
      </c>
      <c r="P178" s="269">
        <v>32</v>
      </c>
      <c r="Q178" s="269" t="s">
        <v>158</v>
      </c>
      <c r="R178" s="227" t="s">
        <v>159</v>
      </c>
      <c r="S178" s="271">
        <v>157.5</v>
      </c>
      <c r="T178" s="230"/>
      <c r="U178" s="272">
        <v>157.5</v>
      </c>
      <c r="V178" s="227"/>
      <c r="W178" s="273"/>
      <c r="X178" s="227" t="s">
        <v>188</v>
      </c>
      <c r="Y178" s="222"/>
    </row>
    <row r="179" spans="1:25" s="2" customFormat="1" ht="26.25">
      <c r="A179" s="198"/>
      <c r="B179" s="266"/>
      <c r="C179" s="262"/>
      <c r="D179" s="262"/>
      <c r="E179" s="262"/>
      <c r="F179" s="262"/>
      <c r="G179" s="262"/>
      <c r="H179" s="262"/>
      <c r="I179" s="263"/>
      <c r="J179" s="261"/>
      <c r="K179" s="261"/>
      <c r="L179" s="261"/>
      <c r="M179" s="261"/>
      <c r="N179" s="261"/>
      <c r="O179" s="262"/>
      <c r="P179" s="262"/>
      <c r="Q179" s="262"/>
      <c r="R179" s="198"/>
      <c r="S179" s="264"/>
      <c r="T179" s="203"/>
      <c r="U179" s="265"/>
      <c r="V179" s="198"/>
      <c r="W179" s="266"/>
      <c r="X179" s="198"/>
      <c r="Y179" s="199"/>
    </row>
    <row r="180" spans="1:25" s="2" customFormat="1" ht="26.25">
      <c r="A180" s="178">
        <v>62</v>
      </c>
      <c r="B180" s="248" t="s">
        <v>104</v>
      </c>
      <c r="C180" s="245">
        <v>1205</v>
      </c>
      <c r="D180" s="245">
        <v>5</v>
      </c>
      <c r="E180" s="245">
        <v>704</v>
      </c>
      <c r="F180" s="178" t="s">
        <v>157</v>
      </c>
      <c r="G180" s="245">
        <v>0</v>
      </c>
      <c r="H180" s="245">
        <v>1</v>
      </c>
      <c r="I180" s="244">
        <v>37.4</v>
      </c>
      <c r="J180" s="243"/>
      <c r="K180" s="243">
        <v>137.4</v>
      </c>
      <c r="L180" s="243"/>
      <c r="M180" s="243"/>
      <c r="N180" s="243"/>
      <c r="O180" s="245">
        <v>1</v>
      </c>
      <c r="P180" s="245">
        <v>36</v>
      </c>
      <c r="Q180" s="245" t="s">
        <v>158</v>
      </c>
      <c r="R180" s="178" t="s">
        <v>191</v>
      </c>
      <c r="S180" s="246"/>
      <c r="T180" s="207"/>
      <c r="U180" s="247"/>
      <c r="V180" s="178"/>
      <c r="W180" s="248"/>
      <c r="X180" s="178"/>
      <c r="Y180" s="176"/>
    </row>
    <row r="181" spans="1:25" s="2" customFormat="1" ht="26.25">
      <c r="A181" s="227"/>
      <c r="B181" s="273"/>
      <c r="C181" s="269"/>
      <c r="D181" s="269"/>
      <c r="E181" s="269"/>
      <c r="F181" s="269"/>
      <c r="G181" s="269"/>
      <c r="H181" s="269"/>
      <c r="I181" s="270"/>
      <c r="J181" s="268"/>
      <c r="K181" s="268"/>
      <c r="L181" s="268"/>
      <c r="M181" s="268"/>
      <c r="N181" s="268"/>
      <c r="O181" s="269"/>
      <c r="P181" s="269"/>
      <c r="Q181" s="269"/>
      <c r="R181" s="227" t="s">
        <v>170</v>
      </c>
      <c r="S181" s="271">
        <v>324</v>
      </c>
      <c r="T181" s="230"/>
      <c r="U181" s="278">
        <v>162</v>
      </c>
      <c r="V181" s="227"/>
      <c r="W181" s="273"/>
      <c r="X181" s="227" t="s">
        <v>181</v>
      </c>
      <c r="Y181" s="222"/>
    </row>
    <row r="182" spans="1:25" s="2" customFormat="1" ht="26.25">
      <c r="A182" s="227"/>
      <c r="B182" s="273"/>
      <c r="C182" s="269"/>
      <c r="D182" s="269"/>
      <c r="E182" s="269"/>
      <c r="F182" s="269"/>
      <c r="G182" s="269"/>
      <c r="H182" s="269"/>
      <c r="I182" s="270"/>
      <c r="J182" s="268"/>
      <c r="K182" s="268"/>
      <c r="L182" s="268"/>
      <c r="M182" s="268"/>
      <c r="N182" s="268"/>
      <c r="O182" s="269"/>
      <c r="P182" s="269"/>
      <c r="Q182" s="269"/>
      <c r="R182" s="227" t="s">
        <v>171</v>
      </c>
      <c r="S182" s="271"/>
      <c r="T182" s="230"/>
      <c r="U182" s="278">
        <v>162</v>
      </c>
      <c r="V182" s="227"/>
      <c r="W182" s="273"/>
      <c r="X182" s="227"/>
      <c r="Y182" s="222"/>
    </row>
    <row r="183" spans="1:25" s="2" customFormat="1" ht="26.25">
      <c r="A183" s="182"/>
      <c r="B183" s="254"/>
      <c r="C183" s="250"/>
      <c r="D183" s="250"/>
      <c r="E183" s="250"/>
      <c r="F183" s="250"/>
      <c r="G183" s="250"/>
      <c r="H183" s="250"/>
      <c r="I183" s="251"/>
      <c r="J183" s="249"/>
      <c r="K183" s="249"/>
      <c r="L183" s="249"/>
      <c r="M183" s="249"/>
      <c r="N183" s="249"/>
      <c r="O183" s="250"/>
      <c r="P183" s="250"/>
      <c r="Q183" s="250"/>
      <c r="R183" s="182"/>
      <c r="S183" s="252"/>
      <c r="T183" s="210"/>
      <c r="U183" s="253"/>
      <c r="V183" s="182"/>
      <c r="W183" s="254"/>
      <c r="X183" s="182"/>
      <c r="Y183" s="183"/>
    </row>
    <row r="184" spans="1:25" s="2" customFormat="1" ht="26.25">
      <c r="A184" s="190">
        <v>63</v>
      </c>
      <c r="B184" s="260" t="s">
        <v>104</v>
      </c>
      <c r="C184" s="257">
        <v>1206</v>
      </c>
      <c r="D184" s="257">
        <v>15</v>
      </c>
      <c r="E184" s="257">
        <v>705</v>
      </c>
      <c r="F184" s="190" t="s">
        <v>157</v>
      </c>
      <c r="G184" s="257">
        <v>0</v>
      </c>
      <c r="H184" s="257">
        <v>0</v>
      </c>
      <c r="I184" s="256">
        <v>87.9</v>
      </c>
      <c r="J184" s="255">
        <v>87.9</v>
      </c>
      <c r="K184" s="255"/>
      <c r="L184" s="255"/>
      <c r="M184" s="255"/>
      <c r="N184" s="255"/>
      <c r="O184" s="257"/>
      <c r="P184" s="257"/>
      <c r="Q184" s="257"/>
      <c r="R184" s="190"/>
      <c r="S184" s="258"/>
      <c r="T184" s="212"/>
      <c r="U184" s="275"/>
      <c r="V184" s="190"/>
      <c r="W184" s="260"/>
      <c r="X184" s="190"/>
      <c r="Y184" s="191"/>
    </row>
    <row r="185" spans="1:25" s="2" customFormat="1" ht="26.25">
      <c r="A185" s="227"/>
      <c r="B185" s="273" t="s">
        <v>104</v>
      </c>
      <c r="C185" s="269">
        <v>5955</v>
      </c>
      <c r="D185" s="269">
        <v>18</v>
      </c>
      <c r="E185" s="269">
        <v>2841</v>
      </c>
      <c r="F185" s="227" t="s">
        <v>157</v>
      </c>
      <c r="G185" s="269">
        <v>1</v>
      </c>
      <c r="H185" s="269">
        <v>1</v>
      </c>
      <c r="I185" s="270">
        <v>31.3</v>
      </c>
      <c r="J185" s="268">
        <v>531.3</v>
      </c>
      <c r="K185" s="268"/>
      <c r="L185" s="268"/>
      <c r="M185" s="268"/>
      <c r="N185" s="268"/>
      <c r="O185" s="269"/>
      <c r="P185" s="269"/>
      <c r="Q185" s="269"/>
      <c r="R185" s="227"/>
      <c r="S185" s="271"/>
      <c r="T185" s="230"/>
      <c r="U185" s="272"/>
      <c r="V185" s="227"/>
      <c r="W185" s="273"/>
      <c r="X185" s="227"/>
      <c r="Y185" s="222"/>
    </row>
    <row r="186" spans="1:25" s="2" customFormat="1" ht="26.25">
      <c r="A186" s="198"/>
      <c r="B186" s="266"/>
      <c r="C186" s="262"/>
      <c r="D186" s="262"/>
      <c r="E186" s="262"/>
      <c r="F186" s="262"/>
      <c r="G186" s="262"/>
      <c r="H186" s="262"/>
      <c r="I186" s="263"/>
      <c r="J186" s="261"/>
      <c r="K186" s="261"/>
      <c r="L186" s="261"/>
      <c r="M186" s="261"/>
      <c r="N186" s="261"/>
      <c r="O186" s="262"/>
      <c r="P186" s="262"/>
      <c r="Q186" s="262"/>
      <c r="R186" s="198"/>
      <c r="S186" s="264"/>
      <c r="T186" s="203"/>
      <c r="U186" s="265"/>
      <c r="V186" s="198"/>
      <c r="W186" s="266"/>
      <c r="X186" s="198"/>
      <c r="Y186" s="199"/>
    </row>
    <row r="187" spans="1:25" s="2" customFormat="1" ht="26.25">
      <c r="A187" s="198"/>
      <c r="B187" s="266"/>
      <c r="C187" s="262"/>
      <c r="D187" s="262"/>
      <c r="E187" s="262"/>
      <c r="F187" s="262"/>
      <c r="G187" s="262"/>
      <c r="H187" s="262"/>
      <c r="I187" s="263"/>
      <c r="J187" s="261"/>
      <c r="K187" s="261"/>
      <c r="L187" s="261"/>
      <c r="M187" s="261"/>
      <c r="N187" s="261"/>
      <c r="O187" s="262"/>
      <c r="P187" s="262"/>
      <c r="Q187" s="262"/>
      <c r="R187" s="198"/>
      <c r="S187" s="264"/>
      <c r="T187" s="203"/>
      <c r="U187" s="265"/>
      <c r="V187" s="198"/>
      <c r="W187" s="266"/>
      <c r="X187" s="198"/>
      <c r="Y187" s="199"/>
    </row>
    <row r="188" spans="1:25" s="2" customFormat="1" ht="26.25">
      <c r="A188" s="178">
        <v>64</v>
      </c>
      <c r="B188" s="248" t="s">
        <v>104</v>
      </c>
      <c r="C188" s="245">
        <v>1195</v>
      </c>
      <c r="D188" s="245">
        <v>7</v>
      </c>
      <c r="E188" s="245">
        <v>694</v>
      </c>
      <c r="F188" s="178" t="s">
        <v>157</v>
      </c>
      <c r="G188" s="245">
        <v>0</v>
      </c>
      <c r="H188" s="245">
        <v>3</v>
      </c>
      <c r="I188" s="244">
        <v>41.7</v>
      </c>
      <c r="J188" s="243"/>
      <c r="K188" s="243">
        <v>341.7</v>
      </c>
      <c r="L188" s="243"/>
      <c r="M188" s="243"/>
      <c r="N188" s="243"/>
      <c r="O188" s="245">
        <v>1</v>
      </c>
      <c r="P188" s="245">
        <v>24</v>
      </c>
      <c r="Q188" s="245" t="s">
        <v>158</v>
      </c>
      <c r="R188" s="178" t="s">
        <v>108</v>
      </c>
      <c r="S188" s="246">
        <v>421.4</v>
      </c>
      <c r="T188" s="207"/>
      <c r="U188" s="247">
        <v>316.4</v>
      </c>
      <c r="V188" s="178"/>
      <c r="W188" s="248"/>
      <c r="X188" s="178" t="s">
        <v>192</v>
      </c>
      <c r="Y188" s="176"/>
    </row>
    <row r="189" spans="1:25" s="2" customFormat="1" ht="26.25">
      <c r="A189" s="227"/>
      <c r="B189" s="273"/>
      <c r="C189" s="269"/>
      <c r="D189" s="269"/>
      <c r="E189" s="269"/>
      <c r="F189" s="269"/>
      <c r="G189" s="269"/>
      <c r="H189" s="269"/>
      <c r="I189" s="270"/>
      <c r="J189" s="268"/>
      <c r="K189" s="268"/>
      <c r="L189" s="268"/>
      <c r="M189" s="268"/>
      <c r="N189" s="268"/>
      <c r="O189" s="269">
        <v>2</v>
      </c>
      <c r="P189" s="269">
        <v>23</v>
      </c>
      <c r="Q189" s="269" t="s">
        <v>158</v>
      </c>
      <c r="R189" s="227" t="s">
        <v>108</v>
      </c>
      <c r="S189" s="271"/>
      <c r="T189" s="230"/>
      <c r="U189" s="278">
        <v>105</v>
      </c>
      <c r="V189" s="227"/>
      <c r="W189" s="273"/>
      <c r="X189" s="227" t="s">
        <v>168</v>
      </c>
      <c r="Y189" s="222"/>
    </row>
    <row r="190" spans="1:25" s="2" customFormat="1" ht="26.25">
      <c r="A190" s="198"/>
      <c r="B190" s="266"/>
      <c r="C190" s="262"/>
      <c r="D190" s="262"/>
      <c r="E190" s="262"/>
      <c r="F190" s="262"/>
      <c r="G190" s="262"/>
      <c r="H190" s="262"/>
      <c r="I190" s="263"/>
      <c r="J190" s="261"/>
      <c r="K190" s="261"/>
      <c r="L190" s="261"/>
      <c r="M190" s="261"/>
      <c r="N190" s="261"/>
      <c r="O190" s="262"/>
      <c r="P190" s="262"/>
      <c r="Q190" s="262"/>
      <c r="R190" s="198"/>
      <c r="S190" s="264"/>
      <c r="T190" s="203"/>
      <c r="U190" s="302"/>
      <c r="V190" s="198"/>
      <c r="W190" s="266"/>
      <c r="X190" s="198"/>
      <c r="Y190" s="199"/>
    </row>
    <row r="191" spans="1:25" s="2" customFormat="1" ht="26.25">
      <c r="A191" s="182"/>
      <c r="B191" s="254"/>
      <c r="C191" s="250"/>
      <c r="D191" s="250"/>
      <c r="E191" s="250"/>
      <c r="F191" s="250"/>
      <c r="G191" s="250"/>
      <c r="H191" s="250"/>
      <c r="I191" s="251"/>
      <c r="J191" s="249"/>
      <c r="K191" s="249"/>
      <c r="L191" s="249"/>
      <c r="M191" s="249"/>
      <c r="N191" s="249"/>
      <c r="O191" s="250"/>
      <c r="P191" s="250"/>
      <c r="Q191" s="250"/>
      <c r="R191" s="182"/>
      <c r="S191" s="252"/>
      <c r="T191" s="210"/>
      <c r="U191" s="253"/>
      <c r="V191" s="182"/>
      <c r="W191" s="254"/>
      <c r="X191" s="182"/>
      <c r="Y191" s="183"/>
    </row>
    <row r="192" spans="1:25" s="2" customFormat="1" ht="26.25">
      <c r="A192" s="190">
        <v>65</v>
      </c>
      <c r="B192" s="260" t="s">
        <v>104</v>
      </c>
      <c r="C192" s="257">
        <v>1198</v>
      </c>
      <c r="D192" s="257">
        <v>2</v>
      </c>
      <c r="E192" s="257">
        <v>697</v>
      </c>
      <c r="F192" s="190" t="s">
        <v>157</v>
      </c>
      <c r="G192" s="257">
        <v>1</v>
      </c>
      <c r="H192" s="257">
        <v>1</v>
      </c>
      <c r="I192" s="256">
        <v>50.8</v>
      </c>
      <c r="J192" s="255"/>
      <c r="K192" s="255">
        <v>550.8</v>
      </c>
      <c r="L192" s="255"/>
      <c r="M192" s="255"/>
      <c r="N192" s="255"/>
      <c r="O192" s="257">
        <v>1</v>
      </c>
      <c r="P192" s="257">
        <v>27</v>
      </c>
      <c r="Q192" s="257" t="s">
        <v>158</v>
      </c>
      <c r="R192" s="190" t="s">
        <v>159</v>
      </c>
      <c r="S192" s="258">
        <v>256.5</v>
      </c>
      <c r="T192" s="212"/>
      <c r="U192" s="275">
        <v>256.5</v>
      </c>
      <c r="V192" s="190"/>
      <c r="W192" s="260"/>
      <c r="X192" s="190" t="s">
        <v>163</v>
      </c>
      <c r="Y192" s="191"/>
    </row>
    <row r="193" spans="1:25" s="2" customFormat="1" ht="26.25">
      <c r="A193" s="198"/>
      <c r="B193" s="266"/>
      <c r="C193" s="262"/>
      <c r="D193" s="262"/>
      <c r="E193" s="262"/>
      <c r="F193" s="262"/>
      <c r="G193" s="262"/>
      <c r="H193" s="262"/>
      <c r="I193" s="263"/>
      <c r="J193" s="261"/>
      <c r="K193" s="261"/>
      <c r="L193" s="261"/>
      <c r="M193" s="261"/>
      <c r="N193" s="261"/>
      <c r="O193" s="262"/>
      <c r="P193" s="262"/>
      <c r="Q193" s="262"/>
      <c r="R193" s="198"/>
      <c r="S193" s="264"/>
      <c r="T193" s="203"/>
      <c r="U193" s="265"/>
      <c r="V193" s="198"/>
      <c r="W193" s="266"/>
      <c r="X193" s="198"/>
      <c r="Y193" s="199"/>
    </row>
    <row r="194" spans="1:25" s="2" customFormat="1" ht="26.25">
      <c r="A194" s="178">
        <v>66</v>
      </c>
      <c r="B194" s="248" t="s">
        <v>104</v>
      </c>
      <c r="C194" s="245">
        <v>1256</v>
      </c>
      <c r="D194" s="245">
        <v>16</v>
      </c>
      <c r="E194" s="245">
        <v>755</v>
      </c>
      <c r="F194" s="178" t="s">
        <v>157</v>
      </c>
      <c r="G194" s="245">
        <v>3</v>
      </c>
      <c r="H194" s="245">
        <v>1</v>
      </c>
      <c r="I194" s="244">
        <v>51.7</v>
      </c>
      <c r="J194" s="280">
        <v>1351.7</v>
      </c>
      <c r="K194" s="243"/>
      <c r="L194" s="243"/>
      <c r="M194" s="243"/>
      <c r="N194" s="243"/>
      <c r="O194" s="245"/>
      <c r="P194" s="245"/>
      <c r="Q194" s="245"/>
      <c r="R194" s="178"/>
      <c r="S194" s="246"/>
      <c r="T194" s="207"/>
      <c r="U194" s="247"/>
      <c r="V194" s="178"/>
      <c r="W194" s="248"/>
      <c r="X194" s="178"/>
      <c r="Y194" s="176"/>
    </row>
    <row r="195" spans="1:25" s="2" customFormat="1" ht="26.25">
      <c r="A195" s="182"/>
      <c r="B195" s="254"/>
      <c r="C195" s="250"/>
      <c r="D195" s="250"/>
      <c r="E195" s="250"/>
      <c r="F195" s="250"/>
      <c r="G195" s="250"/>
      <c r="H195" s="250"/>
      <c r="I195" s="251"/>
      <c r="J195" s="249"/>
      <c r="K195" s="249"/>
      <c r="L195" s="249"/>
      <c r="M195" s="249"/>
      <c r="N195" s="249"/>
      <c r="O195" s="250"/>
      <c r="P195" s="250"/>
      <c r="Q195" s="250"/>
      <c r="R195" s="182"/>
      <c r="S195" s="252"/>
      <c r="T195" s="210"/>
      <c r="U195" s="253"/>
      <c r="V195" s="182"/>
      <c r="W195" s="254"/>
      <c r="X195" s="182"/>
      <c r="Y195" s="183"/>
    </row>
    <row r="196" spans="1:25" s="2" customFormat="1" ht="26.25">
      <c r="A196" s="178"/>
      <c r="B196" s="248"/>
      <c r="C196" s="245"/>
      <c r="D196" s="245"/>
      <c r="E196" s="245"/>
      <c r="F196" s="245"/>
      <c r="G196" s="245"/>
      <c r="H196" s="245"/>
      <c r="I196" s="244"/>
      <c r="J196" s="243"/>
      <c r="K196" s="243"/>
      <c r="L196" s="243"/>
      <c r="M196" s="243"/>
      <c r="N196" s="243"/>
      <c r="O196" s="245"/>
      <c r="P196" s="245"/>
      <c r="Q196" s="245"/>
      <c r="R196" s="178"/>
      <c r="S196" s="246"/>
      <c r="T196" s="207"/>
      <c r="U196" s="247"/>
      <c r="V196" s="178"/>
      <c r="W196" s="248"/>
      <c r="X196" s="178"/>
      <c r="Y196" s="176"/>
    </row>
    <row r="197" spans="1:25" s="2" customFormat="1" ht="26.25">
      <c r="A197" s="190">
        <v>67</v>
      </c>
      <c r="B197" s="260" t="s">
        <v>104</v>
      </c>
      <c r="C197" s="257">
        <v>1213</v>
      </c>
      <c r="D197" s="257">
        <v>1</v>
      </c>
      <c r="E197" s="257">
        <v>712</v>
      </c>
      <c r="F197" s="190" t="s">
        <v>157</v>
      </c>
      <c r="G197" s="257">
        <v>1</v>
      </c>
      <c r="H197" s="257">
        <v>1</v>
      </c>
      <c r="I197" s="256">
        <v>78.1</v>
      </c>
      <c r="J197" s="255"/>
      <c r="K197" s="255">
        <v>578.1</v>
      </c>
      <c r="L197" s="255"/>
      <c r="M197" s="255"/>
      <c r="N197" s="255"/>
      <c r="O197" s="257">
        <v>1</v>
      </c>
      <c r="P197" s="257">
        <v>12</v>
      </c>
      <c r="Q197" s="257" t="s">
        <v>158</v>
      </c>
      <c r="R197" s="190" t="s">
        <v>159</v>
      </c>
      <c r="S197" s="258">
        <v>65</v>
      </c>
      <c r="T197" s="212"/>
      <c r="U197" s="282">
        <v>65</v>
      </c>
      <c r="V197" s="190"/>
      <c r="W197" s="260"/>
      <c r="X197" s="190" t="s">
        <v>193</v>
      </c>
      <c r="Y197" s="191"/>
    </row>
    <row r="198" spans="1:25" s="2" customFormat="1" ht="26.25">
      <c r="A198" s="227"/>
      <c r="B198" s="273" t="s">
        <v>104</v>
      </c>
      <c r="C198" s="269">
        <v>1218</v>
      </c>
      <c r="D198" s="269">
        <v>15</v>
      </c>
      <c r="E198" s="269">
        <v>717</v>
      </c>
      <c r="F198" s="227" t="s">
        <v>157</v>
      </c>
      <c r="G198" s="269">
        <v>2</v>
      </c>
      <c r="H198" s="269">
        <v>1</v>
      </c>
      <c r="I198" s="270">
        <v>5.1</v>
      </c>
      <c r="J198" s="268">
        <v>905.1</v>
      </c>
      <c r="K198" s="268"/>
      <c r="L198" s="268"/>
      <c r="M198" s="268"/>
      <c r="N198" s="268"/>
      <c r="O198" s="269"/>
      <c r="P198" s="269"/>
      <c r="Q198" s="269"/>
      <c r="R198" s="227"/>
      <c r="S198" s="271"/>
      <c r="T198" s="230"/>
      <c r="U198" s="272"/>
      <c r="V198" s="227"/>
      <c r="W198" s="273"/>
      <c r="X198" s="227"/>
      <c r="Y198" s="222"/>
    </row>
    <row r="199" spans="1:25" s="2" customFormat="1" ht="26.25">
      <c r="A199" s="227"/>
      <c r="B199" s="273" t="s">
        <v>104</v>
      </c>
      <c r="C199" s="269">
        <v>1222</v>
      </c>
      <c r="D199" s="269">
        <v>24</v>
      </c>
      <c r="E199" s="269">
        <v>721</v>
      </c>
      <c r="F199" s="227" t="s">
        <v>157</v>
      </c>
      <c r="G199" s="269">
        <v>2</v>
      </c>
      <c r="H199" s="269">
        <v>0</v>
      </c>
      <c r="I199" s="270">
        <v>85.7</v>
      </c>
      <c r="J199" s="268">
        <v>885.7</v>
      </c>
      <c r="K199" s="268"/>
      <c r="L199" s="268"/>
      <c r="M199" s="268"/>
      <c r="N199" s="268"/>
      <c r="O199" s="269"/>
      <c r="P199" s="269"/>
      <c r="Q199" s="269"/>
      <c r="R199" s="227"/>
      <c r="S199" s="271"/>
      <c r="T199" s="230"/>
      <c r="U199" s="272"/>
      <c r="V199" s="227"/>
      <c r="W199" s="273"/>
      <c r="X199" s="227"/>
      <c r="Y199" s="222"/>
    </row>
    <row r="200" spans="1:25" s="2" customFormat="1" ht="26.25">
      <c r="A200" s="198"/>
      <c r="B200" s="266"/>
      <c r="C200" s="262"/>
      <c r="D200" s="262"/>
      <c r="E200" s="262"/>
      <c r="F200" s="262"/>
      <c r="G200" s="262"/>
      <c r="H200" s="262"/>
      <c r="I200" s="263"/>
      <c r="J200" s="261"/>
      <c r="K200" s="261"/>
      <c r="L200" s="261"/>
      <c r="M200" s="261"/>
      <c r="N200" s="261"/>
      <c r="O200" s="262"/>
      <c r="P200" s="262"/>
      <c r="Q200" s="262"/>
      <c r="R200" s="198"/>
      <c r="S200" s="264"/>
      <c r="T200" s="203"/>
      <c r="U200" s="265"/>
      <c r="V200" s="198"/>
      <c r="W200" s="266"/>
      <c r="X200" s="198"/>
      <c r="Y200" s="199"/>
    </row>
    <row r="201" spans="1:25" s="2" customFormat="1" ht="26.25">
      <c r="A201" s="198"/>
      <c r="B201" s="266"/>
      <c r="C201" s="262"/>
      <c r="D201" s="262"/>
      <c r="E201" s="262"/>
      <c r="F201" s="262"/>
      <c r="G201" s="262"/>
      <c r="H201" s="262"/>
      <c r="I201" s="263"/>
      <c r="J201" s="261"/>
      <c r="K201" s="261"/>
      <c r="L201" s="261"/>
      <c r="M201" s="261"/>
      <c r="N201" s="261"/>
      <c r="O201" s="262"/>
      <c r="P201" s="262"/>
      <c r="Q201" s="262"/>
      <c r="R201" s="198"/>
      <c r="S201" s="264"/>
      <c r="T201" s="203"/>
      <c r="U201" s="265"/>
      <c r="V201" s="198"/>
      <c r="W201" s="266"/>
      <c r="X201" s="198"/>
      <c r="Y201" s="199"/>
    </row>
    <row r="202" spans="1:25" s="2" customFormat="1" ht="26.25">
      <c r="A202" s="178">
        <v>68</v>
      </c>
      <c r="B202" s="248" t="s">
        <v>104</v>
      </c>
      <c r="C202" s="245">
        <v>1200</v>
      </c>
      <c r="D202" s="245">
        <v>9</v>
      </c>
      <c r="E202" s="245">
        <v>699</v>
      </c>
      <c r="F202" s="178" t="s">
        <v>157</v>
      </c>
      <c r="G202" s="245">
        <v>0</v>
      </c>
      <c r="H202" s="245">
        <v>2</v>
      </c>
      <c r="I202" s="244">
        <v>12.4</v>
      </c>
      <c r="J202" s="243"/>
      <c r="K202" s="243">
        <v>212.4</v>
      </c>
      <c r="L202" s="243"/>
      <c r="M202" s="243"/>
      <c r="N202" s="243"/>
      <c r="O202" s="245">
        <v>1</v>
      </c>
      <c r="P202" s="245">
        <v>35</v>
      </c>
      <c r="Q202" s="245" t="s">
        <v>158</v>
      </c>
      <c r="R202" s="178" t="s">
        <v>166</v>
      </c>
      <c r="S202" s="246">
        <v>185.84</v>
      </c>
      <c r="T202" s="207"/>
      <c r="U202" s="289">
        <v>185.84</v>
      </c>
      <c r="V202" s="178"/>
      <c r="W202" s="248"/>
      <c r="X202" s="178" t="s">
        <v>161</v>
      </c>
      <c r="Y202" s="176"/>
    </row>
    <row r="203" spans="1:25" s="2" customFormat="1" ht="26.25">
      <c r="A203" s="182"/>
      <c r="B203" s="254"/>
      <c r="C203" s="250"/>
      <c r="D203" s="250"/>
      <c r="E203" s="250"/>
      <c r="F203" s="250"/>
      <c r="G203" s="250"/>
      <c r="H203" s="250"/>
      <c r="I203" s="251"/>
      <c r="J203" s="249"/>
      <c r="K203" s="249"/>
      <c r="L203" s="249"/>
      <c r="M203" s="249"/>
      <c r="N203" s="249"/>
      <c r="O203" s="250"/>
      <c r="P203" s="250"/>
      <c r="Q203" s="250"/>
      <c r="R203" s="182"/>
      <c r="S203" s="252"/>
      <c r="T203" s="210"/>
      <c r="U203" s="253"/>
      <c r="V203" s="182"/>
      <c r="W203" s="254"/>
      <c r="X203" s="182"/>
      <c r="Y203" s="183"/>
    </row>
    <row r="204" spans="1:25" s="2" customFormat="1" ht="26.25">
      <c r="A204" s="190">
        <v>69</v>
      </c>
      <c r="B204" s="260" t="s">
        <v>104</v>
      </c>
      <c r="C204" s="257">
        <v>5954</v>
      </c>
      <c r="D204" s="257">
        <v>17</v>
      </c>
      <c r="E204" s="257">
        <v>2840</v>
      </c>
      <c r="F204" s="190" t="s">
        <v>157</v>
      </c>
      <c r="G204" s="257">
        <v>0</v>
      </c>
      <c r="H204" s="257">
        <v>2</v>
      </c>
      <c r="I204" s="256">
        <v>24.2</v>
      </c>
      <c r="J204" s="255"/>
      <c r="K204" s="255">
        <v>224.2</v>
      </c>
      <c r="L204" s="255"/>
      <c r="M204" s="255"/>
      <c r="N204" s="255"/>
      <c r="O204" s="257">
        <v>1</v>
      </c>
      <c r="P204" s="257">
        <v>11</v>
      </c>
      <c r="Q204" s="257" t="s">
        <v>158</v>
      </c>
      <c r="R204" s="190" t="s">
        <v>159</v>
      </c>
      <c r="S204" s="258">
        <v>77</v>
      </c>
      <c r="T204" s="212"/>
      <c r="U204" s="282">
        <v>77</v>
      </c>
      <c r="V204" s="190"/>
      <c r="W204" s="260"/>
      <c r="X204" s="190" t="s">
        <v>178</v>
      </c>
      <c r="Y204" s="191"/>
    </row>
    <row r="205" spans="1:25" s="2" customFormat="1" ht="26.25">
      <c r="A205" s="182"/>
      <c r="B205" s="254"/>
      <c r="C205" s="250"/>
      <c r="D205" s="250"/>
      <c r="E205" s="250"/>
      <c r="F205" s="250"/>
      <c r="G205" s="250"/>
      <c r="H205" s="250"/>
      <c r="I205" s="251"/>
      <c r="J205" s="249"/>
      <c r="K205" s="249"/>
      <c r="L205" s="249"/>
      <c r="M205" s="249"/>
      <c r="N205" s="249"/>
      <c r="O205" s="250"/>
      <c r="P205" s="250"/>
      <c r="Q205" s="250"/>
      <c r="R205" s="182"/>
      <c r="S205" s="252"/>
      <c r="T205" s="210"/>
      <c r="U205" s="253"/>
      <c r="V205" s="182"/>
      <c r="W205" s="254"/>
      <c r="X205" s="182"/>
      <c r="Y205" s="183"/>
    </row>
    <row r="206" spans="1:25" s="2" customFormat="1" ht="26.25">
      <c r="A206" s="178">
        <v>70</v>
      </c>
      <c r="B206" s="248" t="s">
        <v>104</v>
      </c>
      <c r="C206" s="245">
        <v>6060</v>
      </c>
      <c r="D206" s="245">
        <v>22</v>
      </c>
      <c r="E206" s="245">
        <v>2899</v>
      </c>
      <c r="F206" s="178" t="s">
        <v>157</v>
      </c>
      <c r="G206" s="245">
        <v>1</v>
      </c>
      <c r="H206" s="245">
        <v>0</v>
      </c>
      <c r="I206" s="244">
        <v>10.1</v>
      </c>
      <c r="J206" s="243">
        <v>410.1</v>
      </c>
      <c r="K206" s="243"/>
      <c r="L206" s="243"/>
      <c r="M206" s="243"/>
      <c r="N206" s="243"/>
      <c r="O206" s="245"/>
      <c r="P206" s="245"/>
      <c r="Q206" s="245"/>
      <c r="R206" s="178"/>
      <c r="S206" s="246"/>
      <c r="T206" s="207"/>
      <c r="U206" s="247"/>
      <c r="V206" s="178"/>
      <c r="W206" s="248"/>
      <c r="X206" s="178"/>
      <c r="Y206" s="176"/>
    </row>
    <row r="207" spans="1:25" s="2" customFormat="1" ht="26.25">
      <c r="A207" s="227"/>
      <c r="B207" s="273" t="s">
        <v>104</v>
      </c>
      <c r="C207" s="269">
        <v>6061</v>
      </c>
      <c r="D207" s="269">
        <v>23</v>
      </c>
      <c r="E207" s="269">
        <v>2899</v>
      </c>
      <c r="F207" s="227" t="s">
        <v>157</v>
      </c>
      <c r="G207" s="269">
        <v>0</v>
      </c>
      <c r="H207" s="269">
        <v>3</v>
      </c>
      <c r="I207" s="286">
        <v>88</v>
      </c>
      <c r="J207" s="268">
        <v>388</v>
      </c>
      <c r="K207" s="268"/>
      <c r="L207" s="268"/>
      <c r="M207" s="268"/>
      <c r="N207" s="268"/>
      <c r="O207" s="269"/>
      <c r="P207" s="269"/>
      <c r="Q207" s="269"/>
      <c r="R207" s="227"/>
      <c r="S207" s="271"/>
      <c r="T207" s="230"/>
      <c r="U207" s="272"/>
      <c r="V207" s="227"/>
      <c r="W207" s="273"/>
      <c r="X207" s="227"/>
      <c r="Y207" s="222"/>
    </row>
    <row r="208" spans="1:25" s="2" customFormat="1" ht="26.25">
      <c r="A208" s="227"/>
      <c r="B208" s="273" t="s">
        <v>104</v>
      </c>
      <c r="C208" s="269">
        <v>6062</v>
      </c>
      <c r="D208" s="269">
        <v>24</v>
      </c>
      <c r="E208" s="269">
        <v>2900</v>
      </c>
      <c r="F208" s="227" t="s">
        <v>157</v>
      </c>
      <c r="G208" s="269">
        <v>0</v>
      </c>
      <c r="H208" s="269">
        <v>3</v>
      </c>
      <c r="I208" s="270">
        <v>9.1</v>
      </c>
      <c r="J208" s="268"/>
      <c r="K208" s="268">
        <v>309.1</v>
      </c>
      <c r="L208" s="268"/>
      <c r="M208" s="268"/>
      <c r="N208" s="268"/>
      <c r="O208" s="269">
        <v>1</v>
      </c>
      <c r="P208" s="269">
        <v>61</v>
      </c>
      <c r="Q208" s="269" t="s">
        <v>158</v>
      </c>
      <c r="R208" s="190" t="s">
        <v>166</v>
      </c>
      <c r="S208" s="304">
        <v>391.5</v>
      </c>
      <c r="T208" s="237"/>
      <c r="U208" s="272"/>
      <c r="V208" s="227"/>
      <c r="W208" s="273"/>
      <c r="X208" s="227" t="s">
        <v>161</v>
      </c>
      <c r="Y208" s="222"/>
    </row>
    <row r="209" spans="1:25" s="2" customFormat="1" ht="26.25">
      <c r="A209" s="227"/>
      <c r="B209" s="273"/>
      <c r="C209" s="269"/>
      <c r="D209" s="269"/>
      <c r="E209" s="269"/>
      <c r="F209" s="227"/>
      <c r="G209" s="269"/>
      <c r="H209" s="269"/>
      <c r="I209" s="270"/>
      <c r="J209" s="268"/>
      <c r="K209" s="268"/>
      <c r="L209" s="268"/>
      <c r="M209" s="268"/>
      <c r="N209" s="268"/>
      <c r="O209" s="269"/>
      <c r="P209" s="269"/>
      <c r="Q209" s="269"/>
      <c r="R209" s="227" t="s">
        <v>198</v>
      </c>
      <c r="S209" s="271"/>
      <c r="T209" s="230"/>
      <c r="U209" s="272"/>
      <c r="V209" s="227"/>
      <c r="W209" s="273"/>
      <c r="X209" s="227"/>
      <c r="Y209" s="222"/>
    </row>
    <row r="210" spans="1:25" s="2" customFormat="1" ht="26.25">
      <c r="A210" s="227"/>
      <c r="B210" s="273"/>
      <c r="C210" s="269"/>
      <c r="D210" s="269"/>
      <c r="E210" s="269"/>
      <c r="F210" s="227"/>
      <c r="G210" s="269"/>
      <c r="H210" s="269"/>
      <c r="I210" s="270"/>
      <c r="J210" s="268"/>
      <c r="K210" s="268"/>
      <c r="L210" s="268"/>
      <c r="M210" s="268"/>
      <c r="N210" s="268"/>
      <c r="O210" s="269"/>
      <c r="P210" s="269"/>
      <c r="Q210" s="269"/>
      <c r="R210" s="190" t="s">
        <v>199</v>
      </c>
      <c r="S210" s="271"/>
      <c r="T210" s="230"/>
      <c r="U210" s="284">
        <v>195.75</v>
      </c>
      <c r="V210" s="227"/>
      <c r="W210" s="273"/>
      <c r="X210" s="227"/>
      <c r="Y210" s="222"/>
    </row>
    <row r="211" spans="1:25" s="2" customFormat="1" ht="26.25">
      <c r="A211" s="198"/>
      <c r="B211" s="266"/>
      <c r="C211" s="262"/>
      <c r="D211" s="262"/>
      <c r="E211" s="262"/>
      <c r="F211" s="262"/>
      <c r="G211" s="262"/>
      <c r="H211" s="262"/>
      <c r="I211" s="263"/>
      <c r="J211" s="261"/>
      <c r="K211" s="261"/>
      <c r="L211" s="261"/>
      <c r="M211" s="261"/>
      <c r="N211" s="261"/>
      <c r="O211" s="262"/>
      <c r="P211" s="262"/>
      <c r="Q211" s="262"/>
      <c r="R211" s="198" t="s">
        <v>200</v>
      </c>
      <c r="S211" s="264"/>
      <c r="T211" s="203"/>
      <c r="U211" s="287">
        <v>195.75</v>
      </c>
      <c r="V211" s="198"/>
      <c r="W211" s="266"/>
      <c r="X211" s="198"/>
      <c r="Y211" s="199"/>
    </row>
    <row r="212" spans="1:25" s="2" customFormat="1" ht="26.25">
      <c r="A212" s="178">
        <v>72</v>
      </c>
      <c r="B212" s="248" t="s">
        <v>104</v>
      </c>
      <c r="C212" s="245">
        <v>5938</v>
      </c>
      <c r="D212" s="245">
        <v>54</v>
      </c>
      <c r="E212" s="245">
        <v>2824</v>
      </c>
      <c r="F212" s="178" t="s">
        <v>157</v>
      </c>
      <c r="G212" s="245">
        <v>0</v>
      </c>
      <c r="H212" s="245">
        <v>0</v>
      </c>
      <c r="I212" s="244">
        <v>66.5</v>
      </c>
      <c r="J212" s="243"/>
      <c r="K212" s="243">
        <v>66.5</v>
      </c>
      <c r="L212" s="243"/>
      <c r="M212" s="243"/>
      <c r="N212" s="243"/>
      <c r="O212" s="245">
        <v>1</v>
      </c>
      <c r="P212" s="245" t="s">
        <v>195</v>
      </c>
      <c r="Q212" s="245" t="s">
        <v>158</v>
      </c>
      <c r="R212" s="178" t="s">
        <v>108</v>
      </c>
      <c r="S212" s="246">
        <v>99</v>
      </c>
      <c r="T212" s="207"/>
      <c r="U212" s="247">
        <v>99</v>
      </c>
      <c r="V212" s="178"/>
      <c r="W212" s="248"/>
      <c r="X212" s="178" t="s">
        <v>194</v>
      </c>
      <c r="Y212" s="176"/>
    </row>
    <row r="213" spans="1:25" s="2" customFormat="1" ht="26.25">
      <c r="A213" s="182"/>
      <c r="B213" s="254"/>
      <c r="C213" s="250"/>
      <c r="D213" s="250"/>
      <c r="E213" s="250"/>
      <c r="F213" s="250"/>
      <c r="G213" s="250"/>
      <c r="H213" s="250"/>
      <c r="I213" s="251"/>
      <c r="J213" s="249"/>
      <c r="K213" s="249"/>
      <c r="L213" s="249"/>
      <c r="M213" s="249"/>
      <c r="N213" s="249"/>
      <c r="O213" s="250"/>
      <c r="P213" s="250"/>
      <c r="Q213" s="250"/>
      <c r="R213" s="182"/>
      <c r="S213" s="252"/>
      <c r="T213" s="210"/>
      <c r="U213" s="253"/>
      <c r="V213" s="182"/>
      <c r="W213" s="254"/>
      <c r="X213" s="182"/>
      <c r="Y213" s="183"/>
    </row>
    <row r="214" spans="1:25" s="2" customFormat="1" ht="26.25">
      <c r="A214" s="190">
        <v>73</v>
      </c>
      <c r="B214" s="260" t="s">
        <v>104</v>
      </c>
      <c r="C214" s="257">
        <v>5951</v>
      </c>
      <c r="D214" s="257">
        <v>14</v>
      </c>
      <c r="E214" s="257">
        <v>2837</v>
      </c>
      <c r="F214" s="190" t="s">
        <v>157</v>
      </c>
      <c r="G214" s="257">
        <v>0</v>
      </c>
      <c r="H214" s="257">
        <v>1</v>
      </c>
      <c r="I214" s="256">
        <v>0.4</v>
      </c>
      <c r="J214" s="255"/>
      <c r="K214" s="255">
        <v>100.4</v>
      </c>
      <c r="L214" s="255"/>
      <c r="M214" s="255"/>
      <c r="N214" s="255"/>
      <c r="O214" s="257">
        <v>1</v>
      </c>
      <c r="P214" s="257">
        <v>50</v>
      </c>
      <c r="Q214" s="257" t="s">
        <v>158</v>
      </c>
      <c r="R214" s="190" t="s">
        <v>108</v>
      </c>
      <c r="S214" s="258">
        <v>120.4</v>
      </c>
      <c r="T214" s="212"/>
      <c r="U214" s="275">
        <v>120.4</v>
      </c>
      <c r="V214" s="190"/>
      <c r="W214" s="260"/>
      <c r="X214" s="190" t="s">
        <v>168</v>
      </c>
      <c r="Y214" s="191"/>
    </row>
    <row r="215" spans="1:25" s="2" customFormat="1" ht="26.25">
      <c r="A215" s="198"/>
      <c r="B215" s="266"/>
      <c r="C215" s="262"/>
      <c r="D215" s="262"/>
      <c r="E215" s="262"/>
      <c r="F215" s="262"/>
      <c r="G215" s="262"/>
      <c r="H215" s="262"/>
      <c r="I215" s="263"/>
      <c r="J215" s="261"/>
      <c r="K215" s="261"/>
      <c r="L215" s="261"/>
      <c r="M215" s="261"/>
      <c r="N215" s="261"/>
      <c r="O215" s="262"/>
      <c r="P215" s="262"/>
      <c r="Q215" s="262"/>
      <c r="R215" s="198"/>
      <c r="S215" s="264"/>
      <c r="T215" s="203"/>
      <c r="U215" s="265"/>
      <c r="V215" s="198"/>
      <c r="W215" s="266"/>
      <c r="X215" s="198"/>
      <c r="Y215" s="199"/>
    </row>
    <row r="216" spans="1:25" s="2" customFormat="1" ht="26.25">
      <c r="A216" s="178">
        <v>74</v>
      </c>
      <c r="B216" s="248" t="s">
        <v>104</v>
      </c>
      <c r="C216" s="245">
        <v>1232</v>
      </c>
      <c r="D216" s="245">
        <v>21</v>
      </c>
      <c r="E216" s="245">
        <v>731</v>
      </c>
      <c r="F216" s="178" t="s">
        <v>157</v>
      </c>
      <c r="G216" s="245">
        <v>3</v>
      </c>
      <c r="H216" s="245">
        <v>0</v>
      </c>
      <c r="I216" s="244">
        <v>7.6</v>
      </c>
      <c r="J216" s="280">
        <v>1207.6</v>
      </c>
      <c r="K216" s="243"/>
      <c r="L216" s="243"/>
      <c r="M216" s="243"/>
      <c r="N216" s="243"/>
      <c r="O216" s="245"/>
      <c r="P216" s="245"/>
      <c r="Q216" s="245"/>
      <c r="R216" s="178"/>
      <c r="S216" s="246"/>
      <c r="T216" s="207"/>
      <c r="U216" s="247"/>
      <c r="V216" s="178"/>
      <c r="W216" s="248"/>
      <c r="X216" s="178"/>
      <c r="Y216" s="176"/>
    </row>
    <row r="217" spans="1:25" s="2" customFormat="1" ht="26.25">
      <c r="A217" s="182"/>
      <c r="B217" s="254"/>
      <c r="C217" s="250"/>
      <c r="D217" s="250"/>
      <c r="E217" s="250"/>
      <c r="F217" s="250"/>
      <c r="G217" s="250"/>
      <c r="H217" s="250"/>
      <c r="I217" s="251"/>
      <c r="J217" s="249"/>
      <c r="K217" s="249"/>
      <c r="L217" s="249"/>
      <c r="M217" s="249"/>
      <c r="N217" s="249"/>
      <c r="O217" s="250"/>
      <c r="P217" s="250"/>
      <c r="Q217" s="250"/>
      <c r="R217" s="182"/>
      <c r="S217" s="252"/>
      <c r="T217" s="210"/>
      <c r="U217" s="253"/>
      <c r="V217" s="182"/>
      <c r="W217" s="254"/>
      <c r="X217" s="182"/>
      <c r="Y217" s="183"/>
    </row>
    <row r="218" spans="1:25" s="2" customFormat="1" ht="26.25">
      <c r="A218" s="178">
        <v>75</v>
      </c>
      <c r="B218" s="248" t="s">
        <v>104</v>
      </c>
      <c r="C218" s="245">
        <v>1250</v>
      </c>
      <c r="D218" s="245">
        <v>33</v>
      </c>
      <c r="E218" s="245">
        <v>749</v>
      </c>
      <c r="F218" s="245" t="s">
        <v>165</v>
      </c>
      <c r="G218" s="245">
        <v>0</v>
      </c>
      <c r="H218" s="245">
        <v>0</v>
      </c>
      <c r="I218" s="244">
        <v>43.4</v>
      </c>
      <c r="J218" s="243"/>
      <c r="K218" s="243">
        <v>43.4</v>
      </c>
      <c r="L218" s="243"/>
      <c r="M218" s="243"/>
      <c r="N218" s="243"/>
      <c r="O218" s="245">
        <v>1</v>
      </c>
      <c r="P218" s="245">
        <v>36</v>
      </c>
      <c r="Q218" s="245" t="s">
        <v>158</v>
      </c>
      <c r="R218" s="178" t="s">
        <v>166</v>
      </c>
      <c r="S218" s="288">
        <v>142.4</v>
      </c>
      <c r="T218" s="207"/>
      <c r="U218" s="289">
        <v>142.4</v>
      </c>
      <c r="V218" s="178"/>
      <c r="W218" s="248"/>
      <c r="X218" s="178" t="s">
        <v>175</v>
      </c>
      <c r="Y218" s="176"/>
    </row>
    <row r="219" spans="1:25" s="2" customFormat="1" ht="26.25">
      <c r="A219" s="182"/>
      <c r="B219" s="254"/>
      <c r="C219" s="250"/>
      <c r="D219" s="250"/>
      <c r="E219" s="250"/>
      <c r="F219" s="250"/>
      <c r="G219" s="250"/>
      <c r="H219" s="250"/>
      <c r="I219" s="251"/>
      <c r="J219" s="249"/>
      <c r="K219" s="249"/>
      <c r="L219" s="249"/>
      <c r="M219" s="249"/>
      <c r="N219" s="249"/>
      <c r="O219" s="250"/>
      <c r="P219" s="250"/>
      <c r="Q219" s="250"/>
      <c r="R219" s="182"/>
      <c r="S219" s="252"/>
      <c r="T219" s="210"/>
      <c r="U219" s="253"/>
      <c r="V219" s="182"/>
      <c r="W219" s="254"/>
      <c r="X219" s="182"/>
      <c r="Y219" s="183"/>
    </row>
    <row r="220" spans="1:25" s="2" customFormat="1" ht="26.25">
      <c r="A220" s="227">
        <v>76</v>
      </c>
      <c r="B220" s="248" t="s">
        <v>104</v>
      </c>
      <c r="C220" s="269">
        <v>5921</v>
      </c>
      <c r="D220" s="269">
        <v>45</v>
      </c>
      <c r="E220" s="269">
        <v>2807</v>
      </c>
      <c r="F220" s="269" t="s">
        <v>157</v>
      </c>
      <c r="G220" s="269">
        <v>1</v>
      </c>
      <c r="H220" s="269">
        <v>3</v>
      </c>
      <c r="I220" s="270">
        <v>18.5</v>
      </c>
      <c r="J220" s="268">
        <v>718.5</v>
      </c>
      <c r="K220" s="268"/>
      <c r="L220" s="268"/>
      <c r="M220" s="268"/>
      <c r="N220" s="268"/>
      <c r="O220" s="269"/>
      <c r="P220" s="269"/>
      <c r="Q220" s="269"/>
      <c r="R220" s="227"/>
      <c r="S220" s="271"/>
      <c r="T220" s="230"/>
      <c r="U220" s="272"/>
      <c r="V220" s="227"/>
      <c r="W220" s="273"/>
      <c r="X220" s="227"/>
      <c r="Y220" s="222"/>
    </row>
    <row r="221" spans="1:25" s="2" customFormat="1" ht="26.25">
      <c r="A221" s="182"/>
      <c r="B221" s="254"/>
      <c r="C221" s="250"/>
      <c r="D221" s="250"/>
      <c r="E221" s="250"/>
      <c r="F221" s="250"/>
      <c r="G221" s="250"/>
      <c r="H221" s="250"/>
      <c r="I221" s="251"/>
      <c r="J221" s="249"/>
      <c r="K221" s="249"/>
      <c r="L221" s="249"/>
      <c r="M221" s="249"/>
      <c r="N221" s="249"/>
      <c r="O221" s="250"/>
      <c r="P221" s="250"/>
      <c r="Q221" s="250"/>
      <c r="R221" s="182"/>
      <c r="S221" s="252"/>
      <c r="T221" s="210"/>
      <c r="U221" s="253"/>
      <c r="V221" s="182"/>
      <c r="W221" s="254"/>
      <c r="X221" s="182"/>
      <c r="Y221" s="183"/>
    </row>
    <row r="222" spans="1:24" s="2" customFormat="1" ht="26.25">
      <c r="A222" s="161"/>
      <c r="B222" s="161"/>
      <c r="C222" s="161"/>
      <c r="D222" s="161"/>
      <c r="E222" s="161"/>
      <c r="F222" s="161"/>
      <c r="G222" s="161"/>
      <c r="H222" s="161"/>
      <c r="I222" s="162"/>
      <c r="O222" s="161"/>
      <c r="P222" s="161"/>
      <c r="Q222" s="161"/>
      <c r="R222" s="161"/>
      <c r="S222" s="164"/>
      <c r="T222" s="163"/>
      <c r="U222" s="163"/>
      <c r="V222" s="161"/>
      <c r="W222" s="161"/>
      <c r="X222" s="161"/>
    </row>
    <row r="223" spans="1:24" s="2" customFormat="1" ht="26.25">
      <c r="A223" s="161"/>
      <c r="B223" s="161"/>
      <c r="C223" s="161"/>
      <c r="D223" s="161"/>
      <c r="E223" s="161"/>
      <c r="F223" s="161"/>
      <c r="G223" s="161"/>
      <c r="H223" s="161"/>
      <c r="I223" s="162"/>
      <c r="O223" s="161"/>
      <c r="P223" s="161"/>
      <c r="Q223" s="161"/>
      <c r="R223" s="161"/>
      <c r="S223" s="164"/>
      <c r="T223" s="163"/>
      <c r="U223" s="163"/>
      <c r="V223" s="161"/>
      <c r="W223" s="161"/>
      <c r="X223" s="161"/>
    </row>
  </sheetData>
  <sheetProtection/>
  <mergeCells count="34">
    <mergeCell ref="B7:B10"/>
    <mergeCell ref="L8:L10"/>
    <mergeCell ref="J8:J10"/>
    <mergeCell ref="G8:G10"/>
    <mergeCell ref="D7:E7"/>
    <mergeCell ref="C7:C10"/>
    <mergeCell ref="D8:D10"/>
    <mergeCell ref="L1:N1"/>
    <mergeCell ref="A2:Y2"/>
    <mergeCell ref="Q7:Q10"/>
    <mergeCell ref="T7:W7"/>
    <mergeCell ref="Y7:Y10"/>
    <mergeCell ref="H8:H10"/>
    <mergeCell ref="X7:X10"/>
    <mergeCell ref="P7:P10"/>
    <mergeCell ref="V8:V10"/>
    <mergeCell ref="K8:K10"/>
    <mergeCell ref="A3:Y3"/>
    <mergeCell ref="I8:I10"/>
    <mergeCell ref="T8:T10"/>
    <mergeCell ref="O7:O10"/>
    <mergeCell ref="O6:Y6"/>
    <mergeCell ref="A6:N6"/>
    <mergeCell ref="G7:I7"/>
    <mergeCell ref="E8:E10"/>
    <mergeCell ref="F7:F10"/>
    <mergeCell ref="A7:A10"/>
    <mergeCell ref="W8:W10"/>
    <mergeCell ref="N8:N10"/>
    <mergeCell ref="J7:N7"/>
    <mergeCell ref="M8:M10"/>
    <mergeCell ref="R7:R10"/>
    <mergeCell ref="S7:S10"/>
    <mergeCell ref="U8:U10"/>
  </mergeCells>
  <printOptions/>
  <pageMargins left="0.2362204724409449" right="0.2362204724409449" top="1.18" bottom="0.29" header="0.31496062992125984" footer="0.31496062992125984"/>
  <pageSetup horizontalDpi="600" verticalDpi="600" orientation="landscape" paperSize="5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7499799728393555"/>
    <pageSetUpPr fitToPage="1"/>
  </sheetPr>
  <dimension ref="A1:AJ39"/>
  <sheetViews>
    <sheetView zoomScale="130" zoomScaleNormal="130" workbookViewId="0" topLeftCell="V13">
      <selection activeCell="AH13" sqref="AH13"/>
    </sheetView>
  </sheetViews>
  <sheetFormatPr defaultColWidth="9.140625" defaultRowHeight="12.75"/>
  <cols>
    <col min="1" max="1" width="6.57421875" style="6" bestFit="1" customWidth="1"/>
    <col min="2" max="2" width="12.28125" style="6" customWidth="1"/>
    <col min="3" max="3" width="8.00390625" style="6" bestFit="1" customWidth="1"/>
    <col min="4" max="4" width="4.8515625" style="6" bestFit="1" customWidth="1"/>
    <col min="5" max="5" width="10.421875" style="6" bestFit="1" customWidth="1"/>
    <col min="6" max="6" width="3.8515625" style="6" customWidth="1"/>
    <col min="7" max="7" width="6.28125" style="6" customWidth="1"/>
    <col min="8" max="8" width="6.421875" style="6" customWidth="1"/>
    <col min="9" max="9" width="6.8515625" style="6" customWidth="1"/>
    <col min="10" max="10" width="6.140625" style="6" customWidth="1"/>
    <col min="11" max="11" width="11.421875" style="6" customWidth="1"/>
    <col min="12" max="12" width="3.57421875" style="6" customWidth="1"/>
    <col min="13" max="13" width="4.28125" style="6" customWidth="1"/>
    <col min="14" max="14" width="4.00390625" style="6" customWidth="1"/>
    <col min="15" max="15" width="7.8515625" style="6" customWidth="1"/>
    <col min="16" max="16" width="8.140625" style="6" customWidth="1"/>
    <col min="17" max="17" width="7.00390625" style="6" customWidth="1"/>
    <col min="18" max="18" width="8.00390625" style="6" customWidth="1"/>
    <col min="19" max="19" width="8.7109375" style="6" customWidth="1"/>
    <col min="20" max="20" width="6.57421875" style="6" bestFit="1" customWidth="1"/>
    <col min="21" max="21" width="17.140625" style="6" customWidth="1"/>
    <col min="22" max="22" width="6.28125" style="6" bestFit="1" customWidth="1"/>
    <col min="23" max="23" width="4.8515625" style="6" bestFit="1" customWidth="1"/>
    <col min="24" max="24" width="10.57421875" style="6" bestFit="1" customWidth="1"/>
    <col min="25" max="25" width="3.7109375" style="6" customWidth="1"/>
    <col min="26" max="26" width="12.57421875" style="6" customWidth="1"/>
    <col min="27" max="28" width="11.8515625" style="6" customWidth="1"/>
    <col min="29" max="29" width="12.8515625" style="6" customWidth="1"/>
    <col min="30" max="30" width="8.421875" style="6" customWidth="1"/>
    <col min="31" max="31" width="6.7109375" style="6" customWidth="1"/>
    <col min="32" max="32" width="5.7109375" style="6" customWidth="1"/>
    <col min="33" max="33" width="8.8515625" style="6" customWidth="1"/>
    <col min="34" max="34" width="8.421875" style="6" customWidth="1"/>
    <col min="35" max="35" width="23.57421875" style="6" customWidth="1"/>
    <col min="36" max="16384" width="9.140625" style="6" customWidth="1"/>
  </cols>
  <sheetData>
    <row r="1" spans="6:34" s="2" customFormat="1" ht="26.25">
      <c r="F1" s="1"/>
      <c r="O1" s="3" t="s">
        <v>103</v>
      </c>
      <c r="P1" s="3"/>
      <c r="Q1" s="554"/>
      <c r="R1" s="554"/>
      <c r="S1" s="554"/>
      <c r="AH1" s="4" t="s">
        <v>156</v>
      </c>
    </row>
    <row r="2" spans="6:35" s="1" customFormat="1" ht="23.25">
      <c r="F2" s="555" t="s">
        <v>17</v>
      </c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555"/>
      <c r="T2" s="555"/>
      <c r="U2" s="555"/>
      <c r="V2" s="555"/>
      <c r="W2" s="555"/>
      <c r="X2" s="555"/>
      <c r="Y2" s="555"/>
      <c r="Z2" s="555"/>
      <c r="AA2" s="555"/>
      <c r="AB2" s="555"/>
      <c r="AC2" s="555"/>
      <c r="AD2" s="555"/>
      <c r="AE2" s="555"/>
      <c r="AF2" s="555"/>
      <c r="AG2" s="555"/>
      <c r="AH2" s="555"/>
      <c r="AI2" s="555"/>
    </row>
    <row r="3" spans="6:35" s="4" customFormat="1" ht="23.25">
      <c r="F3" s="555" t="s">
        <v>24</v>
      </c>
      <c r="G3" s="555"/>
      <c r="H3" s="555"/>
      <c r="I3" s="555"/>
      <c r="J3" s="555"/>
      <c r="K3" s="555"/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5"/>
      <c r="AA3" s="555"/>
      <c r="AB3" s="555"/>
      <c r="AC3" s="555"/>
      <c r="AD3" s="555"/>
      <c r="AE3" s="555"/>
      <c r="AF3" s="555"/>
      <c r="AG3" s="555"/>
      <c r="AH3" s="555"/>
      <c r="AI3" s="555"/>
    </row>
    <row r="4" spans="6:35" s="4" customFormat="1" ht="9" customHeight="1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ht="12" customHeight="1"/>
    <row r="6" spans="1:35" ht="21">
      <c r="A6" s="111"/>
      <c r="B6" s="111"/>
      <c r="C6" s="112"/>
      <c r="D6" s="113"/>
      <c r="E6" s="111"/>
      <c r="F6" s="556" t="s">
        <v>0</v>
      </c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8"/>
      <c r="T6" s="111"/>
      <c r="U6" s="111"/>
      <c r="V6" s="112"/>
      <c r="W6" s="113"/>
      <c r="X6" s="111"/>
      <c r="Y6" s="559" t="s">
        <v>7</v>
      </c>
      <c r="Z6" s="560"/>
      <c r="AA6" s="560"/>
      <c r="AB6" s="560"/>
      <c r="AC6" s="560"/>
      <c r="AD6" s="560"/>
      <c r="AE6" s="560"/>
      <c r="AF6" s="560"/>
      <c r="AG6" s="560"/>
      <c r="AH6" s="560"/>
      <c r="AI6" s="561"/>
    </row>
    <row r="7" spans="1:36" ht="18.75" customHeight="1">
      <c r="A7" s="114"/>
      <c r="B7" s="114"/>
      <c r="C7" s="586" t="s">
        <v>116</v>
      </c>
      <c r="D7" s="587"/>
      <c r="E7" s="114"/>
      <c r="F7" s="562" t="s">
        <v>13</v>
      </c>
      <c r="G7" s="562" t="s">
        <v>6</v>
      </c>
      <c r="H7" s="565" t="s">
        <v>15</v>
      </c>
      <c r="I7" s="568" t="s">
        <v>10</v>
      </c>
      <c r="J7" s="568"/>
      <c r="K7" s="562" t="s">
        <v>21</v>
      </c>
      <c r="L7" s="575" t="s">
        <v>1</v>
      </c>
      <c r="M7" s="576"/>
      <c r="N7" s="577"/>
      <c r="O7" s="578" t="s">
        <v>20</v>
      </c>
      <c r="P7" s="579"/>
      <c r="Q7" s="579"/>
      <c r="R7" s="579"/>
      <c r="S7" s="579"/>
      <c r="T7" s="114"/>
      <c r="U7" s="114"/>
      <c r="V7" s="586" t="s">
        <v>116</v>
      </c>
      <c r="W7" s="587"/>
      <c r="X7" s="114"/>
      <c r="Y7" s="569" t="s">
        <v>13</v>
      </c>
      <c r="Z7" s="569" t="s">
        <v>16</v>
      </c>
      <c r="AA7" s="569" t="s">
        <v>28</v>
      </c>
      <c r="AB7" s="569" t="s">
        <v>25</v>
      </c>
      <c r="AC7" s="569" t="s">
        <v>26</v>
      </c>
      <c r="AD7" s="588" t="s">
        <v>19</v>
      </c>
      <c r="AE7" s="589"/>
      <c r="AF7" s="589"/>
      <c r="AG7" s="590"/>
      <c r="AH7" s="569" t="s">
        <v>27</v>
      </c>
      <c r="AI7" s="569" t="s">
        <v>14</v>
      </c>
      <c r="AJ7" s="7"/>
    </row>
    <row r="8" spans="1:36" ht="18.75" customHeight="1">
      <c r="A8" s="114" t="s">
        <v>114</v>
      </c>
      <c r="B8" s="114" t="s">
        <v>115</v>
      </c>
      <c r="C8" s="115"/>
      <c r="D8" s="116"/>
      <c r="E8" s="114" t="s">
        <v>119</v>
      </c>
      <c r="F8" s="563"/>
      <c r="G8" s="563"/>
      <c r="H8" s="566"/>
      <c r="I8" s="563" t="s">
        <v>11</v>
      </c>
      <c r="J8" s="563" t="s">
        <v>12</v>
      </c>
      <c r="K8" s="563"/>
      <c r="L8" s="572" t="s">
        <v>2</v>
      </c>
      <c r="M8" s="572" t="s">
        <v>3</v>
      </c>
      <c r="N8" s="572" t="s">
        <v>9</v>
      </c>
      <c r="O8" s="562" t="s">
        <v>22</v>
      </c>
      <c r="P8" s="562" t="s">
        <v>5</v>
      </c>
      <c r="Q8" s="562" t="s">
        <v>18</v>
      </c>
      <c r="R8" s="562" t="s">
        <v>8</v>
      </c>
      <c r="S8" s="565" t="s">
        <v>50</v>
      </c>
      <c r="T8" s="114" t="s">
        <v>114</v>
      </c>
      <c r="U8" s="114" t="s">
        <v>115</v>
      </c>
      <c r="V8" s="115"/>
      <c r="W8" s="116"/>
      <c r="X8" s="114" t="s">
        <v>119</v>
      </c>
      <c r="Y8" s="570"/>
      <c r="Z8" s="570"/>
      <c r="AA8" s="570"/>
      <c r="AB8" s="570"/>
      <c r="AC8" s="570"/>
      <c r="AD8" s="580" t="s">
        <v>4</v>
      </c>
      <c r="AE8" s="583" t="s">
        <v>5</v>
      </c>
      <c r="AF8" s="569" t="s">
        <v>18</v>
      </c>
      <c r="AG8" s="569" t="s">
        <v>23</v>
      </c>
      <c r="AH8" s="570"/>
      <c r="AI8" s="570"/>
      <c r="AJ8" s="7"/>
    </row>
    <row r="9" spans="1:35" ht="34.5" customHeight="1">
      <c r="A9" s="114"/>
      <c r="B9" s="114"/>
      <c r="C9" s="117" t="s">
        <v>117</v>
      </c>
      <c r="D9" s="117" t="s">
        <v>118</v>
      </c>
      <c r="E9" s="114" t="s">
        <v>120</v>
      </c>
      <c r="F9" s="563"/>
      <c r="G9" s="563"/>
      <c r="H9" s="566"/>
      <c r="I9" s="563"/>
      <c r="J9" s="563"/>
      <c r="K9" s="563"/>
      <c r="L9" s="573"/>
      <c r="M9" s="573"/>
      <c r="N9" s="573"/>
      <c r="O9" s="563"/>
      <c r="P9" s="563"/>
      <c r="Q9" s="563"/>
      <c r="R9" s="563"/>
      <c r="S9" s="566"/>
      <c r="T9" s="114"/>
      <c r="U9" s="114"/>
      <c r="V9" s="117" t="s">
        <v>117</v>
      </c>
      <c r="W9" s="117" t="s">
        <v>118</v>
      </c>
      <c r="X9" s="114" t="s">
        <v>120</v>
      </c>
      <c r="Y9" s="570"/>
      <c r="Z9" s="570"/>
      <c r="AA9" s="570"/>
      <c r="AB9" s="570"/>
      <c r="AC9" s="570"/>
      <c r="AD9" s="581"/>
      <c r="AE9" s="584"/>
      <c r="AF9" s="570"/>
      <c r="AG9" s="570"/>
      <c r="AH9" s="570"/>
      <c r="AI9" s="570"/>
    </row>
    <row r="10" spans="1:35" ht="21">
      <c r="A10" s="118"/>
      <c r="B10" s="118"/>
      <c r="C10" s="117"/>
      <c r="D10" s="117"/>
      <c r="E10" s="118"/>
      <c r="F10" s="564"/>
      <c r="G10" s="564"/>
      <c r="H10" s="567"/>
      <c r="I10" s="564"/>
      <c r="J10" s="564"/>
      <c r="K10" s="564"/>
      <c r="L10" s="574"/>
      <c r="M10" s="574"/>
      <c r="N10" s="574"/>
      <c r="O10" s="564"/>
      <c r="P10" s="564"/>
      <c r="Q10" s="564"/>
      <c r="R10" s="564"/>
      <c r="S10" s="567"/>
      <c r="T10" s="118"/>
      <c r="U10" s="118"/>
      <c r="V10" s="117"/>
      <c r="W10" s="117"/>
      <c r="X10" s="118"/>
      <c r="Y10" s="571"/>
      <c r="Z10" s="571"/>
      <c r="AA10" s="571"/>
      <c r="AB10" s="571"/>
      <c r="AC10" s="571"/>
      <c r="AD10" s="582"/>
      <c r="AE10" s="585"/>
      <c r="AF10" s="571"/>
      <c r="AG10" s="571"/>
      <c r="AH10" s="571"/>
      <c r="AI10" s="571"/>
    </row>
    <row r="11" spans="1:35" ht="21" customHeight="1">
      <c r="A11" s="8"/>
      <c r="B11" s="8" t="s">
        <v>148</v>
      </c>
      <c r="C11" s="63"/>
      <c r="D11" s="106"/>
      <c r="E11" s="106"/>
      <c r="F11" s="78">
        <v>1</v>
      </c>
      <c r="G11" s="78" t="s">
        <v>104</v>
      </c>
      <c r="H11" s="78">
        <v>1111</v>
      </c>
      <c r="I11" s="78">
        <v>2222</v>
      </c>
      <c r="J11" s="78">
        <v>3333</v>
      </c>
      <c r="K11" s="132" t="s">
        <v>126</v>
      </c>
      <c r="L11" s="78">
        <v>10</v>
      </c>
      <c r="M11" s="78">
        <v>0</v>
      </c>
      <c r="N11" s="78">
        <v>0</v>
      </c>
      <c r="O11" s="76"/>
      <c r="P11" s="8"/>
      <c r="Q11" s="120">
        <v>4000</v>
      </c>
      <c r="R11" s="8"/>
      <c r="S11" s="8"/>
      <c r="T11" s="106">
        <v>1</v>
      </c>
      <c r="U11" s="8" t="s">
        <v>148</v>
      </c>
      <c r="V11" s="106"/>
      <c r="W11" s="106"/>
      <c r="X11" s="106"/>
      <c r="Y11" s="106">
        <v>1</v>
      </c>
      <c r="Z11" s="106" t="s">
        <v>128</v>
      </c>
      <c r="AA11" s="106" t="s">
        <v>129</v>
      </c>
      <c r="AB11" s="106" t="s">
        <v>108</v>
      </c>
      <c r="AC11" s="106">
        <v>10000</v>
      </c>
      <c r="AD11" s="106"/>
      <c r="AE11" s="106"/>
      <c r="AF11" s="106">
        <v>10000</v>
      </c>
      <c r="AG11" s="106"/>
      <c r="AH11" s="106">
        <v>10</v>
      </c>
      <c r="AI11" s="8" t="s">
        <v>130</v>
      </c>
    </row>
    <row r="12" spans="1:35" ht="22.5" customHeight="1">
      <c r="A12" s="10"/>
      <c r="B12" s="10"/>
      <c r="C12" s="10"/>
      <c r="D12" s="10"/>
      <c r="E12" s="10"/>
      <c r="F12" s="9"/>
      <c r="G12" s="9"/>
      <c r="H12" s="9"/>
      <c r="I12" s="9"/>
      <c r="J12" s="9"/>
      <c r="K12" s="9" t="s">
        <v>125</v>
      </c>
      <c r="L12" s="9"/>
      <c r="M12" s="9"/>
      <c r="N12" s="9"/>
      <c r="O12" s="9"/>
      <c r="P12" s="9"/>
      <c r="Q12" s="9"/>
      <c r="R12" s="9"/>
      <c r="S12" s="9"/>
      <c r="T12" s="9"/>
      <c r="U12" s="10"/>
      <c r="V12" s="10"/>
      <c r="W12" s="10"/>
      <c r="X12" s="10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</row>
    <row r="13" spans="1:35" ht="22.5" customHeight="1">
      <c r="A13" s="10"/>
      <c r="B13" s="10"/>
      <c r="C13" s="10"/>
      <c r="D13" s="10"/>
      <c r="E13" s="10"/>
      <c r="F13" s="9"/>
      <c r="G13" s="9"/>
      <c r="H13" s="9"/>
      <c r="I13" s="9"/>
      <c r="J13" s="9"/>
      <c r="K13" s="9" t="s">
        <v>105</v>
      </c>
      <c r="L13" s="9"/>
      <c r="M13" s="9"/>
      <c r="N13" s="9"/>
      <c r="O13" s="9"/>
      <c r="P13" s="9"/>
      <c r="Q13" s="9"/>
      <c r="R13" s="9"/>
      <c r="S13" s="9"/>
      <c r="T13" s="9"/>
      <c r="U13" s="10"/>
      <c r="V13" s="10"/>
      <c r="W13" s="10"/>
      <c r="X13" s="10"/>
      <c r="Y13" s="9">
        <v>1</v>
      </c>
      <c r="Z13" s="9" t="s">
        <v>131</v>
      </c>
      <c r="AA13" s="9" t="s">
        <v>129</v>
      </c>
      <c r="AB13" s="9" t="s">
        <v>108</v>
      </c>
      <c r="AC13" s="9">
        <v>2000</v>
      </c>
      <c r="AD13" s="9"/>
      <c r="AE13" s="9"/>
      <c r="AF13" s="9">
        <v>2000</v>
      </c>
      <c r="AG13" s="9"/>
      <c r="AH13" s="9">
        <v>5</v>
      </c>
      <c r="AI13" s="9" t="s">
        <v>147</v>
      </c>
    </row>
    <row r="14" spans="1:35" ht="21" customHeight="1">
      <c r="A14" s="10"/>
      <c r="B14" s="10"/>
      <c r="C14" s="10"/>
      <c r="D14" s="10"/>
      <c r="E14" s="10"/>
      <c r="F14" s="9"/>
      <c r="G14" s="9"/>
      <c r="H14" s="9"/>
      <c r="I14" s="9"/>
      <c r="J14" s="9"/>
      <c r="K14" s="9" t="s">
        <v>127</v>
      </c>
      <c r="L14" s="9"/>
      <c r="M14" s="9"/>
      <c r="N14" s="9"/>
      <c r="O14" s="9"/>
      <c r="P14" s="9"/>
      <c r="Q14" s="9"/>
      <c r="R14" s="9"/>
      <c r="S14" s="9"/>
      <c r="T14" s="9"/>
      <c r="U14" s="10"/>
      <c r="V14" s="10"/>
      <c r="W14" s="10"/>
      <c r="X14" s="10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spans="1:35" ht="21" customHeight="1">
      <c r="A15" s="10"/>
      <c r="B15" s="10"/>
      <c r="C15" s="10"/>
      <c r="D15" s="10"/>
      <c r="E15" s="10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9"/>
      <c r="U15" s="10"/>
      <c r="V15" s="10"/>
      <c r="W15" s="10"/>
      <c r="X15" s="10"/>
      <c r="Y15" s="9">
        <v>1</v>
      </c>
      <c r="Z15" s="9" t="s">
        <v>132</v>
      </c>
      <c r="AA15" s="9" t="s">
        <v>107</v>
      </c>
      <c r="AB15" s="9" t="s">
        <v>108</v>
      </c>
      <c r="AC15" s="9">
        <v>4000</v>
      </c>
      <c r="AD15" s="9"/>
      <c r="AE15" s="9"/>
      <c r="AF15" s="9">
        <v>4000</v>
      </c>
      <c r="AG15" s="9"/>
      <c r="AH15" s="9">
        <v>10</v>
      </c>
      <c r="AI15" s="9" t="s">
        <v>133</v>
      </c>
    </row>
    <row r="16" spans="1:35" ht="21" customHeight="1">
      <c r="A16" s="10"/>
      <c r="B16" s="10"/>
      <c r="C16" s="10"/>
      <c r="D16" s="10"/>
      <c r="E16" s="10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9"/>
      <c r="U16" s="10"/>
      <c r="V16" s="10"/>
      <c r="W16" s="10"/>
      <c r="X16" s="10"/>
      <c r="Y16" s="85"/>
      <c r="Z16" s="9"/>
      <c r="AA16" s="85"/>
      <c r="AB16" s="85"/>
      <c r="AC16" s="85"/>
      <c r="AD16" s="85"/>
      <c r="AE16" s="85"/>
      <c r="AF16" s="85"/>
      <c r="AG16" s="85"/>
      <c r="AH16" s="85"/>
      <c r="AI16" s="85"/>
    </row>
    <row r="17" spans="1:35" ht="21" customHeight="1">
      <c r="A17" s="119"/>
      <c r="B17" s="119"/>
      <c r="C17" s="119"/>
      <c r="D17" s="119"/>
      <c r="E17" s="119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85"/>
      <c r="U17" s="119"/>
      <c r="V17" s="119"/>
      <c r="W17" s="119"/>
      <c r="X17" s="119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</row>
    <row r="18" spans="1:35" ht="22.5" customHeight="1">
      <c r="A18" s="8"/>
      <c r="B18" s="8" t="s">
        <v>122</v>
      </c>
      <c r="C18" s="106"/>
      <c r="D18" s="106"/>
      <c r="E18" s="106"/>
      <c r="F18" s="63">
        <v>1</v>
      </c>
      <c r="G18" s="63" t="s">
        <v>104</v>
      </c>
      <c r="H18" s="63">
        <v>5555</v>
      </c>
      <c r="I18" s="63">
        <v>4444</v>
      </c>
      <c r="J18" s="63">
        <v>6666</v>
      </c>
      <c r="K18" s="63" t="s">
        <v>106</v>
      </c>
      <c r="L18" s="63">
        <v>2</v>
      </c>
      <c r="M18" s="63">
        <v>0</v>
      </c>
      <c r="N18" s="63">
        <v>0</v>
      </c>
      <c r="O18" s="63"/>
      <c r="P18" s="107"/>
      <c r="Q18" s="107">
        <v>800</v>
      </c>
      <c r="R18" s="63"/>
      <c r="S18" s="86"/>
      <c r="T18" s="8">
        <v>1</v>
      </c>
      <c r="U18" s="8" t="s">
        <v>122</v>
      </c>
      <c r="V18" s="106"/>
      <c r="W18" s="106"/>
      <c r="X18" s="106"/>
      <c r="Y18" s="63">
        <v>1</v>
      </c>
      <c r="Z18" s="108" t="s">
        <v>135</v>
      </c>
      <c r="AA18" s="63" t="s">
        <v>140</v>
      </c>
      <c r="AB18" s="63" t="s">
        <v>108</v>
      </c>
      <c r="AC18" s="86">
        <f>1200*4</f>
        <v>4800</v>
      </c>
      <c r="AD18" s="86"/>
      <c r="AE18" s="86"/>
      <c r="AF18" s="86">
        <v>4800</v>
      </c>
      <c r="AG18" s="63"/>
      <c r="AH18" s="109">
        <v>10</v>
      </c>
      <c r="AI18" s="63" t="s">
        <v>145</v>
      </c>
    </row>
    <row r="19" spans="1:35" s="7" customFormat="1" ht="22.5" customHeight="1">
      <c r="A19" s="9"/>
      <c r="B19" s="9"/>
      <c r="C19" s="9"/>
      <c r="D19" s="9"/>
      <c r="E19" s="9"/>
      <c r="F19" s="10"/>
      <c r="G19" s="9"/>
      <c r="H19" s="9"/>
      <c r="I19" s="9"/>
      <c r="J19" s="9"/>
      <c r="K19" s="9" t="s">
        <v>105</v>
      </c>
      <c r="L19" s="9"/>
      <c r="M19" s="9"/>
      <c r="N19" s="9"/>
      <c r="O19" s="9"/>
      <c r="P19" s="77"/>
      <c r="Q19" s="77"/>
      <c r="R19" s="9"/>
      <c r="S19" s="9"/>
      <c r="T19" s="9"/>
      <c r="U19" s="9"/>
      <c r="V19" s="9"/>
      <c r="W19" s="9"/>
      <c r="X19" s="9"/>
      <c r="Y19" s="9"/>
      <c r="Z19" s="7" t="s">
        <v>136</v>
      </c>
      <c r="AA19" s="9" t="s">
        <v>141</v>
      </c>
      <c r="AB19" s="9"/>
      <c r="AC19" s="87"/>
      <c r="AD19" s="9"/>
      <c r="AE19" s="9"/>
      <c r="AF19" s="87"/>
      <c r="AG19" s="9"/>
      <c r="AH19" s="9"/>
      <c r="AI19" s="9"/>
    </row>
    <row r="20" spans="1:35" ht="22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9" t="s">
        <v>134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7" t="s">
        <v>137</v>
      </c>
      <c r="AA20" s="9"/>
      <c r="AB20" s="9"/>
      <c r="AC20" s="9"/>
      <c r="AD20" s="9"/>
      <c r="AE20" s="9"/>
      <c r="AF20" s="9"/>
      <c r="AG20" s="9"/>
      <c r="AH20" s="9"/>
      <c r="AI20" s="9"/>
    </row>
    <row r="21" spans="1:35" ht="22.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7" t="s">
        <v>138</v>
      </c>
      <c r="AA21" s="10"/>
      <c r="AB21" s="10"/>
      <c r="AC21" s="9"/>
      <c r="AD21" s="9"/>
      <c r="AE21" s="9"/>
      <c r="AF21" s="9"/>
      <c r="AG21" s="9"/>
      <c r="AH21" s="10"/>
      <c r="AI21" s="10"/>
    </row>
    <row r="22" spans="1:35" ht="22.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7" t="s">
        <v>139</v>
      </c>
      <c r="AA22" s="9"/>
      <c r="AB22" s="9"/>
      <c r="AC22" s="9"/>
      <c r="AD22" s="9"/>
      <c r="AE22" s="9"/>
      <c r="AF22" s="9"/>
      <c r="AG22" s="9"/>
      <c r="AH22" s="10"/>
      <c r="AI22" s="10"/>
    </row>
    <row r="23" spans="1:35" ht="22.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9">
        <v>1</v>
      </c>
      <c r="Z23" s="9" t="s">
        <v>142</v>
      </c>
      <c r="AA23" s="9" t="s">
        <v>143</v>
      </c>
      <c r="AB23" s="63" t="s">
        <v>108</v>
      </c>
      <c r="AC23" s="9">
        <v>50</v>
      </c>
      <c r="AD23" s="9"/>
      <c r="AE23" s="9"/>
      <c r="AF23" s="9">
        <v>50</v>
      </c>
      <c r="AG23" s="9"/>
      <c r="AH23" s="10">
        <v>10</v>
      </c>
      <c r="AI23" s="9" t="s">
        <v>144</v>
      </c>
    </row>
    <row r="24" spans="1:35" ht="22.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</row>
    <row r="25" spans="1:35" ht="22.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</row>
    <row r="26" spans="1:35" ht="22.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</row>
    <row r="28" spans="15:18" ht="21">
      <c r="O28" s="146"/>
      <c r="P28" s="145"/>
      <c r="Q28" s="145"/>
      <c r="R28" s="146"/>
    </row>
    <row r="29" spans="15:18" ht="21">
      <c r="O29" s="146"/>
      <c r="P29" s="145"/>
      <c r="Q29" s="145"/>
      <c r="R29" s="146"/>
    </row>
    <row r="31" ht="6" customHeight="1"/>
    <row r="32" ht="22.5" customHeight="1"/>
    <row r="33" ht="21" customHeight="1"/>
    <row r="36" ht="21.75">
      <c r="P36" s="12"/>
    </row>
    <row r="37" ht="21.75">
      <c r="P37" s="12"/>
    </row>
    <row r="38" ht="21.75">
      <c r="P38" s="12"/>
    </row>
    <row r="39" ht="21.75">
      <c r="P39" s="12"/>
    </row>
  </sheetData>
  <sheetProtection/>
  <mergeCells count="36">
    <mergeCell ref="AD8:AD10"/>
    <mergeCell ref="AE8:AE10"/>
    <mergeCell ref="AF8:AF10"/>
    <mergeCell ref="AG8:AG10"/>
    <mergeCell ref="C7:D7"/>
    <mergeCell ref="V7:W7"/>
    <mergeCell ref="AC7:AC10"/>
    <mergeCell ref="AD7:AG7"/>
    <mergeCell ref="Y7:Y10"/>
    <mergeCell ref="Z7:Z10"/>
    <mergeCell ref="AH7:AH10"/>
    <mergeCell ref="AI7:AI10"/>
    <mergeCell ref="I8:I10"/>
    <mergeCell ref="J8:J10"/>
    <mergeCell ref="L8:L10"/>
    <mergeCell ref="M8:M10"/>
    <mergeCell ref="N8:N10"/>
    <mergeCell ref="O8:O10"/>
    <mergeCell ref="L7:N7"/>
    <mergeCell ref="O7:S7"/>
    <mergeCell ref="AA7:AA10"/>
    <mergeCell ref="AB7:AB10"/>
    <mergeCell ref="P8:P10"/>
    <mergeCell ref="Q8:Q10"/>
    <mergeCell ref="R8:R10"/>
    <mergeCell ref="S8:S10"/>
    <mergeCell ref="Q1:S1"/>
    <mergeCell ref="F2:AI2"/>
    <mergeCell ref="F3:AI3"/>
    <mergeCell ref="F6:S6"/>
    <mergeCell ref="Y6:AI6"/>
    <mergeCell ref="F7:F10"/>
    <mergeCell ref="G7:G10"/>
    <mergeCell ref="H7:H10"/>
    <mergeCell ref="I7:J7"/>
    <mergeCell ref="K7:K10"/>
  </mergeCells>
  <printOptions/>
  <pageMargins left="0.25" right="0.25" top="0.75" bottom="0.75" header="0.3" footer="0.3"/>
  <pageSetup fitToHeight="1" fitToWidth="1" horizontalDpi="600" verticalDpi="600" orientation="landscape" paperSize="9" scale="6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9"/>
  <sheetViews>
    <sheetView zoomScale="150" zoomScaleNormal="150" zoomScalePageLayoutView="0" workbookViewId="0" topLeftCell="R4">
      <selection activeCell="Y11" sqref="Y11"/>
    </sheetView>
  </sheetViews>
  <sheetFormatPr defaultColWidth="9.140625" defaultRowHeight="12.75"/>
  <cols>
    <col min="1" max="1" width="3.421875" style="14" customWidth="1"/>
    <col min="2" max="2" width="6.8515625" style="14" customWidth="1"/>
    <col min="3" max="3" width="6.140625" style="14" customWidth="1"/>
    <col min="4" max="4" width="4.28125" style="14" customWidth="1"/>
    <col min="5" max="5" width="4.421875" style="14" customWidth="1"/>
    <col min="6" max="6" width="3.421875" style="14" customWidth="1"/>
    <col min="7" max="7" width="7.8515625" style="14" customWidth="1"/>
    <col min="8" max="8" width="6.7109375" style="14" customWidth="1"/>
    <col min="9" max="9" width="8.7109375" style="75" customWidth="1"/>
    <col min="10" max="10" width="11.7109375" style="14" customWidth="1"/>
    <col min="11" max="11" width="4.00390625" style="6" customWidth="1"/>
    <col min="12" max="12" width="13.28125" style="6" customWidth="1"/>
    <col min="13" max="13" width="11.140625" style="6" bestFit="1" customWidth="1"/>
    <col min="14" max="14" width="8.8515625" style="6" customWidth="1"/>
    <col min="15" max="15" width="12.00390625" style="6" customWidth="1"/>
    <col min="16" max="16" width="10.140625" style="6" customWidth="1"/>
    <col min="17" max="17" width="13.00390625" style="6" customWidth="1"/>
    <col min="18" max="18" width="12.8515625" style="6" customWidth="1"/>
    <col min="19" max="19" width="7.421875" style="6" customWidth="1"/>
    <col min="20" max="20" width="10.00390625" style="6" customWidth="1"/>
    <col min="21" max="21" width="14.421875" style="6" customWidth="1"/>
    <col min="22" max="22" width="14.00390625" style="6" customWidth="1"/>
    <col min="23" max="23" width="13.28125" style="6" customWidth="1"/>
    <col min="24" max="24" width="12.00390625" style="6" customWidth="1"/>
    <col min="25" max="25" width="12.28125" style="6" customWidth="1"/>
    <col min="26" max="26" width="11.28125" style="6" customWidth="1"/>
    <col min="27" max="27" width="8.140625" style="138" customWidth="1"/>
    <col min="28" max="28" width="2.28125" style="138" customWidth="1"/>
    <col min="29" max="29" width="13.7109375" style="14" customWidth="1"/>
    <col min="30" max="30" width="6.7109375" style="14" bestFit="1" customWidth="1"/>
    <col min="31" max="31" width="14.00390625" style="14" bestFit="1" customWidth="1"/>
    <col min="32" max="32" width="10.00390625" style="14" bestFit="1" customWidth="1"/>
    <col min="33" max="33" width="2.28125" style="14" customWidth="1"/>
    <col min="34" max="16384" width="9.140625" style="14" customWidth="1"/>
  </cols>
  <sheetData>
    <row r="1" spans="1:26" ht="23.25">
      <c r="A1" s="13"/>
      <c r="B1" s="13"/>
      <c r="C1" s="13"/>
      <c r="D1" s="13"/>
      <c r="E1" s="13"/>
      <c r="F1" s="13"/>
      <c r="G1" s="13"/>
      <c r="H1" s="13"/>
      <c r="I1" s="69"/>
      <c r="J1" s="13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 t="s">
        <v>29</v>
      </c>
      <c r="Z1" s="55"/>
    </row>
    <row r="2" spans="1:26" ht="23.25">
      <c r="A2" s="616" t="s">
        <v>30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  <c r="P2" s="616"/>
      <c r="Q2" s="616"/>
      <c r="R2" s="616"/>
      <c r="S2" s="616"/>
      <c r="T2" s="616"/>
      <c r="U2" s="616"/>
      <c r="V2" s="616"/>
      <c r="W2" s="616"/>
      <c r="X2" s="616"/>
      <c r="Y2" s="616"/>
      <c r="Z2" s="616"/>
    </row>
    <row r="3" spans="1:26" ht="23.25">
      <c r="A3" s="616" t="s">
        <v>43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616"/>
      <c r="Z3" s="616"/>
    </row>
    <row r="4" spans="1:26" ht="23.25">
      <c r="A4" s="15"/>
      <c r="B4" s="15"/>
      <c r="C4" s="15"/>
      <c r="D4" s="16"/>
      <c r="E4" s="16"/>
      <c r="F4" s="16"/>
      <c r="G4" s="16"/>
      <c r="H4" s="16"/>
      <c r="I4" s="70"/>
      <c r="J4" s="16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7.25" customHeight="1">
      <c r="A5" s="617" t="s">
        <v>31</v>
      </c>
      <c r="B5" s="618"/>
      <c r="C5" s="618"/>
      <c r="D5" s="618"/>
      <c r="E5" s="618"/>
      <c r="F5" s="618"/>
      <c r="G5" s="618"/>
      <c r="H5" s="618"/>
      <c r="I5" s="618"/>
      <c r="J5" s="619"/>
      <c r="K5" s="620" t="s">
        <v>32</v>
      </c>
      <c r="L5" s="621"/>
      <c r="M5" s="621"/>
      <c r="N5" s="621"/>
      <c r="O5" s="621"/>
      <c r="P5" s="621"/>
      <c r="Q5" s="621"/>
      <c r="R5" s="621"/>
      <c r="S5" s="621"/>
      <c r="T5" s="621"/>
      <c r="U5" s="622"/>
      <c r="V5" s="623" t="s">
        <v>52</v>
      </c>
      <c r="W5" s="623" t="s">
        <v>98</v>
      </c>
      <c r="X5" s="623" t="s">
        <v>102</v>
      </c>
      <c r="Y5" s="623" t="s">
        <v>89</v>
      </c>
      <c r="Z5" s="625" t="s">
        <v>54</v>
      </c>
    </row>
    <row r="6" spans="1:26" ht="17.25" customHeight="1">
      <c r="A6" s="613" t="s">
        <v>13</v>
      </c>
      <c r="B6" s="598" t="s">
        <v>6</v>
      </c>
      <c r="C6" s="598" t="s">
        <v>15</v>
      </c>
      <c r="D6" s="604" t="s">
        <v>1</v>
      </c>
      <c r="E6" s="605"/>
      <c r="F6" s="606"/>
      <c r="G6" s="599" t="s">
        <v>35</v>
      </c>
      <c r="H6" s="598" t="s">
        <v>41</v>
      </c>
      <c r="I6" s="610" t="s">
        <v>36</v>
      </c>
      <c r="J6" s="598" t="s">
        <v>37</v>
      </c>
      <c r="K6" s="600" t="s">
        <v>13</v>
      </c>
      <c r="L6" s="592" t="s">
        <v>55</v>
      </c>
      <c r="M6" s="592" t="s">
        <v>42</v>
      </c>
      <c r="N6" s="592" t="s">
        <v>35</v>
      </c>
      <c r="O6" s="592" t="s">
        <v>100</v>
      </c>
      <c r="P6" s="592" t="s">
        <v>101</v>
      </c>
      <c r="Q6" s="592" t="s">
        <v>109</v>
      </c>
      <c r="R6" s="592" t="s">
        <v>40</v>
      </c>
      <c r="S6" s="594" t="s">
        <v>33</v>
      </c>
      <c r="T6" s="595"/>
      <c r="U6" s="592" t="s">
        <v>99</v>
      </c>
      <c r="V6" s="624"/>
      <c r="W6" s="624"/>
      <c r="X6" s="624"/>
      <c r="Y6" s="624"/>
      <c r="Z6" s="626"/>
    </row>
    <row r="7" spans="1:26" ht="17.25" customHeight="1">
      <c r="A7" s="614"/>
      <c r="B7" s="599"/>
      <c r="C7" s="599"/>
      <c r="D7" s="607"/>
      <c r="E7" s="608"/>
      <c r="F7" s="609"/>
      <c r="G7" s="599"/>
      <c r="H7" s="599"/>
      <c r="I7" s="611"/>
      <c r="J7" s="599"/>
      <c r="K7" s="601"/>
      <c r="L7" s="593"/>
      <c r="M7" s="593"/>
      <c r="N7" s="593"/>
      <c r="O7" s="593"/>
      <c r="P7" s="593"/>
      <c r="Q7" s="593"/>
      <c r="R7" s="593"/>
      <c r="S7" s="592" t="s">
        <v>51</v>
      </c>
      <c r="T7" s="596" t="s">
        <v>61</v>
      </c>
      <c r="U7" s="593"/>
      <c r="V7" s="624"/>
      <c r="W7" s="624"/>
      <c r="X7" s="624"/>
      <c r="Y7" s="624"/>
      <c r="Z7" s="626"/>
    </row>
    <row r="8" spans="1:26" ht="17.25" customHeight="1">
      <c r="A8" s="614"/>
      <c r="B8" s="599"/>
      <c r="C8" s="599"/>
      <c r="D8" s="613" t="s">
        <v>2</v>
      </c>
      <c r="E8" s="613" t="s">
        <v>3</v>
      </c>
      <c r="F8" s="613" t="s">
        <v>34</v>
      </c>
      <c r="G8" s="599"/>
      <c r="H8" s="599"/>
      <c r="I8" s="611"/>
      <c r="J8" s="599"/>
      <c r="K8" s="601"/>
      <c r="L8" s="593"/>
      <c r="M8" s="593"/>
      <c r="N8" s="593"/>
      <c r="O8" s="593"/>
      <c r="P8" s="593"/>
      <c r="Q8" s="593"/>
      <c r="R8" s="593"/>
      <c r="S8" s="593"/>
      <c r="T8" s="597"/>
      <c r="U8" s="593"/>
      <c r="V8" s="624"/>
      <c r="W8" s="624"/>
      <c r="X8" s="624"/>
      <c r="Y8" s="624"/>
      <c r="Z8" s="626"/>
    </row>
    <row r="9" spans="1:26" ht="17.25" customHeight="1">
      <c r="A9" s="614"/>
      <c r="B9" s="599"/>
      <c r="C9" s="599"/>
      <c r="D9" s="614"/>
      <c r="E9" s="614"/>
      <c r="F9" s="614"/>
      <c r="G9" s="599"/>
      <c r="H9" s="599"/>
      <c r="I9" s="611"/>
      <c r="J9" s="599"/>
      <c r="K9" s="601"/>
      <c r="L9" s="593"/>
      <c r="M9" s="593"/>
      <c r="N9" s="593"/>
      <c r="O9" s="593"/>
      <c r="P9" s="593"/>
      <c r="Q9" s="593"/>
      <c r="R9" s="593"/>
      <c r="S9" s="593"/>
      <c r="T9" s="597"/>
      <c r="U9" s="593"/>
      <c r="V9" s="624"/>
      <c r="W9" s="624"/>
      <c r="X9" s="624"/>
      <c r="Y9" s="624"/>
      <c r="Z9" s="626"/>
    </row>
    <row r="10" spans="1:26" ht="37.5" customHeight="1">
      <c r="A10" s="615"/>
      <c r="B10" s="603"/>
      <c r="C10" s="603"/>
      <c r="D10" s="615"/>
      <c r="E10" s="615"/>
      <c r="F10" s="615"/>
      <c r="G10" s="603"/>
      <c r="H10" s="603"/>
      <c r="I10" s="612"/>
      <c r="J10" s="599"/>
      <c r="K10" s="601"/>
      <c r="L10" s="602"/>
      <c r="M10" s="602"/>
      <c r="N10" s="593"/>
      <c r="O10" s="593"/>
      <c r="P10" s="593"/>
      <c r="Q10" s="593"/>
      <c r="R10" s="593"/>
      <c r="S10" s="593"/>
      <c r="T10" s="597"/>
      <c r="U10" s="593"/>
      <c r="V10" s="624"/>
      <c r="W10" s="624"/>
      <c r="X10" s="624"/>
      <c r="Y10" s="624"/>
      <c r="Z10" s="627"/>
    </row>
    <row r="11" spans="1:33" ht="24" customHeight="1">
      <c r="A11" s="104">
        <v>1</v>
      </c>
      <c r="B11" s="84" t="s">
        <v>104</v>
      </c>
      <c r="C11" s="83">
        <v>1111</v>
      </c>
      <c r="D11" s="78">
        <v>10</v>
      </c>
      <c r="E11" s="78">
        <v>0</v>
      </c>
      <c r="F11" s="78">
        <v>0</v>
      </c>
      <c r="G11" s="101">
        <v>3</v>
      </c>
      <c r="H11" s="141">
        <v>4000</v>
      </c>
      <c r="I11" s="81">
        <v>2000</v>
      </c>
      <c r="J11" s="59">
        <f>H11*I11</f>
        <v>8000000</v>
      </c>
      <c r="K11" s="9"/>
      <c r="L11" s="63"/>
      <c r="M11" s="63"/>
      <c r="N11" s="88"/>
      <c r="O11" s="87"/>
      <c r="P11" s="87"/>
      <c r="Q11" s="87"/>
      <c r="R11" s="133"/>
      <c r="S11" s="133"/>
      <c r="T11" s="133"/>
      <c r="U11" s="87">
        <f>SUM(U12:U14)</f>
        <v>133980000</v>
      </c>
      <c r="V11" s="87">
        <f>J11+U11</f>
        <v>141980000</v>
      </c>
      <c r="W11" s="87"/>
      <c r="X11" s="37"/>
      <c r="Y11" s="100">
        <f>V11</f>
        <v>141980000</v>
      </c>
      <c r="Z11" s="152">
        <v>0.3</v>
      </c>
      <c r="AA11" s="154"/>
      <c r="AB11" s="155"/>
      <c r="AC11" s="591" t="s">
        <v>149</v>
      </c>
      <c r="AD11" s="591"/>
      <c r="AE11" s="591"/>
      <c r="AF11" s="591"/>
      <c r="AG11" s="150"/>
    </row>
    <row r="12" spans="1:33" ht="22.5" customHeight="1">
      <c r="A12" s="56"/>
      <c r="B12" s="57"/>
      <c r="C12" s="56"/>
      <c r="D12" s="58"/>
      <c r="E12" s="58"/>
      <c r="F12" s="58"/>
      <c r="G12" s="104"/>
      <c r="H12" s="76"/>
      <c r="I12" s="79"/>
      <c r="J12" s="59"/>
      <c r="K12" s="9">
        <v>1</v>
      </c>
      <c r="L12" s="63" t="s">
        <v>129</v>
      </c>
      <c r="M12" s="63" t="s">
        <v>108</v>
      </c>
      <c r="N12" s="88">
        <v>3</v>
      </c>
      <c r="O12" s="87">
        <v>10000</v>
      </c>
      <c r="P12" s="87">
        <v>100</v>
      </c>
      <c r="Q12" s="87">
        <v>7800</v>
      </c>
      <c r="R12" s="133">
        <f>O12*Q12</f>
        <v>78000000</v>
      </c>
      <c r="S12" s="133">
        <v>10</v>
      </c>
      <c r="T12" s="133">
        <v>10</v>
      </c>
      <c r="U12" s="133">
        <f>R12*90/100</f>
        <v>70200000</v>
      </c>
      <c r="V12" s="87">
        <f>J12+U12</f>
        <v>70200000</v>
      </c>
      <c r="W12" s="133"/>
      <c r="X12" s="90"/>
      <c r="Y12" s="90"/>
      <c r="Z12" s="142">
        <v>0.4</v>
      </c>
      <c r="AA12" s="154"/>
      <c r="AB12" s="155"/>
      <c r="AC12" s="157" t="s">
        <v>152</v>
      </c>
      <c r="AD12" s="158" t="s">
        <v>153</v>
      </c>
      <c r="AE12" s="159" t="s">
        <v>154</v>
      </c>
      <c r="AF12" s="159" t="s">
        <v>121</v>
      </c>
      <c r="AG12" s="150"/>
    </row>
    <row r="13" spans="1:33" ht="22.5" customHeight="1">
      <c r="A13" s="56"/>
      <c r="B13" s="57"/>
      <c r="C13" s="56"/>
      <c r="D13" s="58"/>
      <c r="E13" s="58"/>
      <c r="F13" s="58"/>
      <c r="G13" s="102"/>
      <c r="H13" s="7"/>
      <c r="I13" s="79"/>
      <c r="J13" s="59"/>
      <c r="K13" s="9">
        <v>1</v>
      </c>
      <c r="L13" s="63" t="s">
        <v>146</v>
      </c>
      <c r="M13" s="63" t="s">
        <v>108</v>
      </c>
      <c r="N13" s="88">
        <v>3</v>
      </c>
      <c r="O13" s="86">
        <v>2000</v>
      </c>
      <c r="P13" s="87">
        <v>100</v>
      </c>
      <c r="Q13" s="87">
        <v>7800</v>
      </c>
      <c r="R13" s="133">
        <f>O13*Q13</f>
        <v>15600000</v>
      </c>
      <c r="S13" s="86">
        <v>5</v>
      </c>
      <c r="T13" s="86">
        <v>5</v>
      </c>
      <c r="U13" s="86">
        <f>R13*95/100</f>
        <v>14820000</v>
      </c>
      <c r="V13" s="87">
        <f>J13+U13</f>
        <v>14820000</v>
      </c>
      <c r="W13" s="90"/>
      <c r="X13" s="90"/>
      <c r="Y13" s="90"/>
      <c r="Z13" s="142"/>
      <c r="AA13" s="154"/>
      <c r="AB13" s="155"/>
      <c r="AC13" s="147" t="s">
        <v>150</v>
      </c>
      <c r="AD13" s="148">
        <v>0.3</v>
      </c>
      <c r="AE13" s="149">
        <v>50000000</v>
      </c>
      <c r="AF13" s="149">
        <f>AE13*AD13/100</f>
        <v>150000</v>
      </c>
      <c r="AG13" s="150"/>
    </row>
    <row r="14" spans="1:33" ht="22.5" customHeight="1">
      <c r="A14" s="56"/>
      <c r="B14" s="57"/>
      <c r="C14" s="56"/>
      <c r="D14" s="58"/>
      <c r="E14" s="58"/>
      <c r="F14" s="58"/>
      <c r="G14" s="102"/>
      <c r="H14" s="59"/>
      <c r="I14" s="79"/>
      <c r="J14" s="59"/>
      <c r="K14" s="9">
        <v>1</v>
      </c>
      <c r="L14" s="9" t="s">
        <v>107</v>
      </c>
      <c r="M14" s="63" t="s">
        <v>108</v>
      </c>
      <c r="N14" s="88">
        <v>3</v>
      </c>
      <c r="O14" s="87">
        <v>8000</v>
      </c>
      <c r="P14" s="87">
        <v>100</v>
      </c>
      <c r="Q14" s="88">
        <v>6800</v>
      </c>
      <c r="R14" s="133">
        <f>O14*Q14</f>
        <v>54400000</v>
      </c>
      <c r="S14" s="88">
        <v>10</v>
      </c>
      <c r="T14" s="88">
        <v>10</v>
      </c>
      <c r="U14" s="88">
        <f>R14*90/100</f>
        <v>48960000</v>
      </c>
      <c r="V14" s="87">
        <f>J14+U14</f>
        <v>48960000</v>
      </c>
      <c r="W14" s="88"/>
      <c r="X14" s="88"/>
      <c r="Y14" s="90"/>
      <c r="Z14" s="142"/>
      <c r="AA14" s="139"/>
      <c r="AB14" s="156"/>
      <c r="AC14" s="147" t="s">
        <v>151</v>
      </c>
      <c r="AD14" s="148">
        <v>0.4</v>
      </c>
      <c r="AE14" s="149">
        <f>Y11-50000000</f>
        <v>91980000</v>
      </c>
      <c r="AF14" s="149">
        <f>AE14*AD14/100</f>
        <v>367920</v>
      </c>
      <c r="AG14" s="150"/>
    </row>
    <row r="15" spans="1:33" ht="22.5" customHeight="1">
      <c r="A15" s="56"/>
      <c r="B15" s="57"/>
      <c r="C15" s="56"/>
      <c r="D15" s="58"/>
      <c r="E15" s="58"/>
      <c r="F15" s="58"/>
      <c r="G15" s="102"/>
      <c r="H15" s="59"/>
      <c r="I15" s="79"/>
      <c r="J15" s="59"/>
      <c r="K15" s="88"/>
      <c r="L15" s="135"/>
      <c r="M15" s="88"/>
      <c r="N15" s="134"/>
      <c r="O15" s="88"/>
      <c r="P15" s="88"/>
      <c r="Q15" s="88"/>
      <c r="R15" s="88"/>
      <c r="S15" s="88"/>
      <c r="T15" s="88"/>
      <c r="U15" s="88"/>
      <c r="V15" s="87">
        <f>J15+U15</f>
        <v>0</v>
      </c>
      <c r="W15" s="88"/>
      <c r="X15" s="88"/>
      <c r="Y15" s="90"/>
      <c r="Z15" s="142"/>
      <c r="AA15" s="139"/>
      <c r="AB15" s="156"/>
      <c r="AC15" s="147"/>
      <c r="AD15" s="148"/>
      <c r="AE15" s="149">
        <f>SUM(AE13:AE14)</f>
        <v>141980000</v>
      </c>
      <c r="AF15" s="149">
        <f>SUM(AF13:AF14)</f>
        <v>517920</v>
      </c>
      <c r="AG15" s="150"/>
    </row>
    <row r="16" spans="1:28" ht="22.5" customHeight="1">
      <c r="A16" s="94"/>
      <c r="B16" s="95"/>
      <c r="C16" s="94"/>
      <c r="D16" s="96"/>
      <c r="E16" s="96"/>
      <c r="F16" s="96"/>
      <c r="G16" s="96"/>
      <c r="H16" s="136"/>
      <c r="I16" s="97"/>
      <c r="J16" s="136"/>
      <c r="K16" s="88"/>
      <c r="L16" s="88"/>
      <c r="M16" s="88"/>
      <c r="N16" s="99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143"/>
      <c r="AA16" s="139"/>
      <c r="AB16" s="139"/>
    </row>
    <row r="17" spans="1:28" ht="22.5" customHeight="1">
      <c r="A17" s="65"/>
      <c r="B17" s="66"/>
      <c r="C17" s="65"/>
      <c r="D17" s="67"/>
      <c r="E17" s="67"/>
      <c r="F17" s="67"/>
      <c r="G17" s="67"/>
      <c r="H17" s="68"/>
      <c r="I17" s="80"/>
      <c r="J17" s="68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144"/>
      <c r="AA17" s="139"/>
      <c r="AB17" s="139"/>
    </row>
    <row r="18" spans="1:28" ht="22.5" customHeight="1">
      <c r="A18" s="103">
        <v>2</v>
      </c>
      <c r="B18" s="9" t="s">
        <v>104</v>
      </c>
      <c r="C18" s="9">
        <v>5555</v>
      </c>
      <c r="D18" s="9">
        <v>2</v>
      </c>
      <c r="E18" s="9">
        <v>0</v>
      </c>
      <c r="F18" s="9">
        <v>0</v>
      </c>
      <c r="G18" s="101">
        <v>3</v>
      </c>
      <c r="H18" s="64">
        <v>800</v>
      </c>
      <c r="I18" s="81">
        <v>3000</v>
      </c>
      <c r="J18" s="64">
        <f>H18*I18</f>
        <v>2400000</v>
      </c>
      <c r="K18" s="90"/>
      <c r="L18" s="63"/>
      <c r="M18" s="90"/>
      <c r="N18" s="90"/>
      <c r="O18" s="90"/>
      <c r="P18" s="90"/>
      <c r="Q18" s="90"/>
      <c r="R18" s="90"/>
      <c r="S18" s="90"/>
      <c r="T18" s="90"/>
      <c r="U18" s="90">
        <f>SUM(U19:U20)</f>
        <v>41400000</v>
      </c>
      <c r="V18" s="90">
        <f>J18+U18</f>
        <v>43800000</v>
      </c>
      <c r="W18" s="90"/>
      <c r="X18" s="90"/>
      <c r="Y18" s="90">
        <f>V18</f>
        <v>43800000</v>
      </c>
      <c r="Z18" s="152">
        <v>0.3</v>
      </c>
      <c r="AA18" s="153">
        <f>Y18*Z18/100</f>
        <v>131400</v>
      </c>
      <c r="AB18" s="153"/>
    </row>
    <row r="19" spans="1:28" ht="22.5" customHeight="1">
      <c r="A19" s="56"/>
      <c r="B19" s="57"/>
      <c r="C19" s="56"/>
      <c r="D19" s="58"/>
      <c r="E19" s="58"/>
      <c r="F19" s="58"/>
      <c r="G19" s="101"/>
      <c r="H19" s="64"/>
      <c r="I19" s="81"/>
      <c r="J19" s="64"/>
      <c r="K19" s="90">
        <v>2</v>
      </c>
      <c r="L19" s="63" t="s">
        <v>140</v>
      </c>
      <c r="M19" s="63" t="s">
        <v>108</v>
      </c>
      <c r="N19" s="88">
        <v>3</v>
      </c>
      <c r="O19" s="63">
        <f>1200*4</f>
        <v>4800</v>
      </c>
      <c r="P19" s="88">
        <v>100</v>
      </c>
      <c r="Q19" s="88">
        <v>9500</v>
      </c>
      <c r="R19" s="87">
        <f>O19*Q19</f>
        <v>45600000</v>
      </c>
      <c r="S19" s="88">
        <v>10</v>
      </c>
      <c r="T19" s="88">
        <v>10</v>
      </c>
      <c r="U19" s="88">
        <f>R19*90/100</f>
        <v>41040000</v>
      </c>
      <c r="V19" s="87"/>
      <c r="W19" s="88"/>
      <c r="X19" s="88"/>
      <c r="Y19" s="90"/>
      <c r="Z19" s="98"/>
      <c r="AA19" s="139"/>
      <c r="AB19" s="139"/>
    </row>
    <row r="20" spans="1:28" ht="22.5" customHeight="1">
      <c r="A20" s="56"/>
      <c r="B20" s="57"/>
      <c r="C20" s="56"/>
      <c r="D20" s="58"/>
      <c r="E20" s="58"/>
      <c r="F20" s="58"/>
      <c r="G20" s="101"/>
      <c r="H20" s="59"/>
      <c r="I20" s="81"/>
      <c r="J20" s="64"/>
      <c r="K20" s="90">
        <v>2</v>
      </c>
      <c r="L20" s="9" t="s">
        <v>143</v>
      </c>
      <c r="M20" s="63" t="s">
        <v>108</v>
      </c>
      <c r="N20" s="88">
        <v>3</v>
      </c>
      <c r="O20" s="88">
        <v>50</v>
      </c>
      <c r="P20" s="88">
        <v>100</v>
      </c>
      <c r="Q20" s="88">
        <v>8000</v>
      </c>
      <c r="R20" s="87">
        <f>O20*Q20</f>
        <v>400000</v>
      </c>
      <c r="S20" s="88">
        <v>10</v>
      </c>
      <c r="T20" s="88">
        <v>10</v>
      </c>
      <c r="U20" s="88">
        <f>R20*90/100</f>
        <v>360000</v>
      </c>
      <c r="V20" s="87"/>
      <c r="W20" s="88"/>
      <c r="X20" s="88"/>
      <c r="Y20" s="90"/>
      <c r="Z20" s="98"/>
      <c r="AA20" s="139"/>
      <c r="AB20" s="139"/>
    </row>
    <row r="21" spans="1:28" ht="22.5" customHeight="1">
      <c r="A21" s="56"/>
      <c r="B21" s="57"/>
      <c r="C21" s="56"/>
      <c r="D21" s="58"/>
      <c r="E21" s="58"/>
      <c r="F21" s="58"/>
      <c r="G21" s="103"/>
      <c r="H21" s="59"/>
      <c r="I21" s="81"/>
      <c r="J21" s="64"/>
      <c r="K21" s="10"/>
      <c r="L21" s="137"/>
      <c r="M21" s="10"/>
      <c r="N21" s="10"/>
      <c r="O21" s="10"/>
      <c r="P21" s="10"/>
      <c r="Q21" s="10"/>
      <c r="R21" s="10"/>
      <c r="S21" s="10"/>
      <c r="T21" s="10"/>
      <c r="U21" s="10"/>
      <c r="V21" s="87"/>
      <c r="W21" s="10"/>
      <c r="Y21" s="90"/>
      <c r="Z21" s="98"/>
      <c r="AA21" s="139"/>
      <c r="AB21" s="139"/>
    </row>
    <row r="22" spans="1:28" ht="22.5" customHeight="1">
      <c r="A22" s="61"/>
      <c r="B22" s="61"/>
      <c r="C22" s="61"/>
      <c r="D22" s="61"/>
      <c r="E22" s="61"/>
      <c r="F22" s="61"/>
      <c r="G22" s="61"/>
      <c r="H22" s="140"/>
      <c r="I22" s="82"/>
      <c r="J22" s="105"/>
      <c r="K22" s="91"/>
      <c r="L22" s="92"/>
      <c r="M22" s="91"/>
      <c r="N22" s="91"/>
      <c r="O22" s="91"/>
      <c r="P22" s="91"/>
      <c r="Q22" s="91"/>
      <c r="R22" s="92"/>
      <c r="S22" s="91"/>
      <c r="T22" s="91"/>
      <c r="U22" s="91"/>
      <c r="V22" s="91"/>
      <c r="W22" s="92"/>
      <c r="X22" s="91"/>
      <c r="Y22" s="91"/>
      <c r="Z22" s="93"/>
      <c r="AA22" s="139"/>
      <c r="AB22" s="139"/>
    </row>
    <row r="23" spans="1:26" ht="21">
      <c r="A23" s="51"/>
      <c r="B23" s="51"/>
      <c r="C23" s="51"/>
      <c r="D23" s="51"/>
      <c r="E23" s="51"/>
      <c r="F23" s="51"/>
      <c r="G23" s="51"/>
      <c r="H23" s="51"/>
      <c r="I23" s="71"/>
      <c r="J23" s="51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</row>
    <row r="24" spans="1:26" ht="21">
      <c r="A24" s="53"/>
      <c r="B24" s="15" t="s">
        <v>14</v>
      </c>
      <c r="C24" s="15" t="s">
        <v>48</v>
      </c>
      <c r="D24" s="62"/>
      <c r="E24" s="7"/>
      <c r="F24" s="6"/>
      <c r="G24" s="15" t="s">
        <v>110</v>
      </c>
      <c r="H24" s="15"/>
      <c r="I24" s="72"/>
      <c r="J24" s="15"/>
      <c r="K24" s="1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</row>
    <row r="25" spans="1:26" ht="21">
      <c r="A25" s="53"/>
      <c r="B25" s="15"/>
      <c r="C25" s="15"/>
      <c r="D25" s="62"/>
      <c r="E25" s="7"/>
      <c r="F25" s="6"/>
      <c r="G25" s="15" t="s">
        <v>111</v>
      </c>
      <c r="H25" s="15"/>
      <c r="I25" s="72"/>
      <c r="J25" s="15"/>
      <c r="K25" s="1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</row>
    <row r="26" spans="1:26" ht="21">
      <c r="A26" s="53"/>
      <c r="B26" s="15"/>
      <c r="C26" s="15"/>
      <c r="D26" s="62"/>
      <c r="E26" s="7"/>
      <c r="F26" s="6"/>
      <c r="G26" s="15" t="s">
        <v>112</v>
      </c>
      <c r="H26" s="15"/>
      <c r="I26" s="72"/>
      <c r="J26" s="15"/>
      <c r="K26" s="15"/>
      <c r="L26" s="55"/>
      <c r="M26" s="55"/>
      <c r="N26" s="15"/>
      <c r="O26" s="55"/>
      <c r="P26" s="55"/>
      <c r="Q26" s="55"/>
      <c r="R26" s="55"/>
      <c r="S26" s="55"/>
      <c r="T26" s="55"/>
      <c r="U26" s="55"/>
      <c r="V26" s="55"/>
      <c r="W26" s="15"/>
      <c r="X26" s="15"/>
      <c r="Y26" s="15"/>
      <c r="Z26" s="15"/>
    </row>
    <row r="27" spans="1:26" ht="21">
      <c r="A27" s="53"/>
      <c r="B27" s="15"/>
      <c r="C27" s="15"/>
      <c r="D27" s="62"/>
      <c r="E27" s="7"/>
      <c r="F27" s="6"/>
      <c r="G27" s="15" t="s">
        <v>113</v>
      </c>
      <c r="H27" s="7"/>
      <c r="I27" s="73"/>
      <c r="J27" s="7"/>
      <c r="K27" s="7"/>
      <c r="L27" s="55"/>
      <c r="M27" s="55"/>
      <c r="N27" s="15"/>
      <c r="O27" s="55"/>
      <c r="P27" s="55"/>
      <c r="Q27" s="55"/>
      <c r="R27" s="55"/>
      <c r="S27" s="55"/>
      <c r="T27" s="55"/>
      <c r="U27" s="55"/>
      <c r="V27" s="55"/>
      <c r="W27" s="15"/>
      <c r="X27" s="15"/>
      <c r="Y27" s="15"/>
      <c r="Z27" s="15"/>
    </row>
    <row r="28" spans="1:11" ht="21">
      <c r="A28" s="60"/>
      <c r="B28" s="7"/>
      <c r="C28" s="7"/>
      <c r="D28" s="7"/>
      <c r="E28" s="7"/>
      <c r="F28" s="6"/>
      <c r="G28" s="7" t="s">
        <v>49</v>
      </c>
      <c r="H28" s="7"/>
      <c r="I28" s="73"/>
      <c r="J28" s="7"/>
      <c r="K28" s="7"/>
    </row>
    <row r="29" spans="1:10" ht="21">
      <c r="A29" s="60"/>
      <c r="B29" s="60"/>
      <c r="C29" s="60"/>
      <c r="D29" s="60"/>
      <c r="E29" s="60"/>
      <c r="F29" s="60"/>
      <c r="G29" s="53"/>
      <c r="H29" s="53"/>
      <c r="I29" s="74"/>
      <c r="J29" s="60"/>
    </row>
  </sheetData>
  <sheetProtection/>
  <mergeCells count="33">
    <mergeCell ref="A2:Z2"/>
    <mergeCell ref="A3:Z3"/>
    <mergeCell ref="A5:J5"/>
    <mergeCell ref="K5:U5"/>
    <mergeCell ref="V5:V10"/>
    <mergeCell ref="W5:W10"/>
    <mergeCell ref="X5:X10"/>
    <mergeCell ref="Y5:Y10"/>
    <mergeCell ref="Z5:Z10"/>
    <mergeCell ref="A6:A10"/>
    <mergeCell ref="B6:B10"/>
    <mergeCell ref="C6:C10"/>
    <mergeCell ref="D6:F7"/>
    <mergeCell ref="G6:G10"/>
    <mergeCell ref="H6:H10"/>
    <mergeCell ref="I6:I10"/>
    <mergeCell ref="D8:D10"/>
    <mergeCell ref="E8:E10"/>
    <mergeCell ref="F8:F10"/>
    <mergeCell ref="J6:J10"/>
    <mergeCell ref="K6:K10"/>
    <mergeCell ref="L6:L10"/>
    <mergeCell ref="M6:M10"/>
    <mergeCell ref="N6:N10"/>
    <mergeCell ref="O6:O10"/>
    <mergeCell ref="AC11:AF11"/>
    <mergeCell ref="P6:P10"/>
    <mergeCell ref="Q6:Q10"/>
    <mergeCell ref="R6:R10"/>
    <mergeCell ref="S6:T6"/>
    <mergeCell ref="U6:U10"/>
    <mergeCell ref="S7:S10"/>
    <mergeCell ref="T7:T10"/>
  </mergeCells>
  <printOptions/>
  <pageMargins left="0.25" right="0.25" top="0.75" bottom="0.75" header="0.3" footer="0.3"/>
  <pageSetup fitToHeight="1" fitToWidth="1" horizontalDpi="600" verticalDpi="600" orientation="landscape" paperSize="9" scale="5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J35"/>
  <sheetViews>
    <sheetView zoomScalePageLayoutView="0" workbookViewId="0" topLeftCell="A7">
      <pane ySplit="1" topLeftCell="A23" activePane="bottomLeft" state="frozen"/>
      <selection pane="topLeft" activeCell="A7" sqref="A7"/>
      <selection pane="bottomLeft" activeCell="E31" sqref="E31"/>
    </sheetView>
  </sheetViews>
  <sheetFormatPr defaultColWidth="9.140625" defaultRowHeight="12.75"/>
  <cols>
    <col min="1" max="1" width="4.140625" style="6" customWidth="1"/>
    <col min="2" max="2" width="20.7109375" style="394" customWidth="1"/>
    <col min="3" max="3" width="4.8515625" style="6" bestFit="1" customWidth="1"/>
    <col min="4" max="4" width="4.57421875" style="6" bestFit="1" customWidth="1"/>
    <col min="5" max="5" width="17.57421875" style="6" customWidth="1"/>
    <col min="6" max="6" width="3.421875" style="14" customWidth="1"/>
    <col min="7" max="7" width="7.140625" style="14" customWidth="1"/>
    <col min="8" max="8" width="6.140625" style="14" customWidth="1"/>
    <col min="9" max="10" width="7.140625" style="14" customWidth="1"/>
    <col min="11" max="11" width="14.57421875" style="14" customWidth="1"/>
    <col min="12" max="12" width="7.8515625" style="318" customWidth="1"/>
    <col min="13" max="14" width="4.7109375" style="14" customWidth="1"/>
    <col min="15" max="15" width="4.8515625" style="309" customWidth="1"/>
    <col min="16" max="16" width="8.140625" style="322" customWidth="1"/>
    <col min="17" max="17" width="8.7109375" style="75" customWidth="1"/>
    <col min="18" max="18" width="11.7109375" style="14" customWidth="1"/>
    <col min="19" max="19" width="3.140625" style="6" customWidth="1"/>
    <col min="20" max="20" width="16.8515625" style="6" customWidth="1"/>
    <col min="21" max="21" width="11.140625" style="6" bestFit="1" customWidth="1"/>
    <col min="22" max="22" width="8.00390625" style="6" customWidth="1"/>
    <col min="23" max="23" width="12.00390625" style="308" customWidth="1"/>
    <col min="24" max="24" width="10.140625" style="6" customWidth="1"/>
    <col min="25" max="25" width="13.00390625" style="6" customWidth="1"/>
    <col min="26" max="26" width="12.8515625" style="6" customWidth="1"/>
    <col min="27" max="27" width="7.421875" style="308" customWidth="1"/>
    <col min="28" max="28" width="11.7109375" style="331" customWidth="1"/>
    <col min="29" max="29" width="13.140625" style="327" customWidth="1"/>
    <col min="30" max="30" width="13.00390625" style="6" customWidth="1"/>
    <col min="31" max="31" width="13.28125" style="6" customWidth="1"/>
    <col min="32" max="32" width="13.8515625" style="6" customWidth="1"/>
    <col min="33" max="33" width="11.140625" style="6" bestFit="1" customWidth="1"/>
    <col min="34" max="34" width="6.140625" style="6" customWidth="1"/>
    <col min="35" max="35" width="10.421875" style="6" customWidth="1"/>
    <col min="36" max="36" width="24.421875" style="14" customWidth="1"/>
    <col min="37" max="16384" width="9.140625" style="14" customWidth="1"/>
  </cols>
  <sheetData>
    <row r="1" spans="1:35" ht="26.25">
      <c r="A1" s="2"/>
      <c r="B1" s="384"/>
      <c r="C1" s="2"/>
      <c r="D1" s="2"/>
      <c r="E1" s="2"/>
      <c r="F1" s="13"/>
      <c r="G1" s="13"/>
      <c r="H1" s="13"/>
      <c r="I1" s="13"/>
      <c r="J1" s="13"/>
      <c r="K1" s="13"/>
      <c r="L1" s="313"/>
      <c r="M1" s="13"/>
      <c r="N1" s="13"/>
      <c r="O1" s="306"/>
      <c r="P1" s="320"/>
      <c r="Q1" s="69"/>
      <c r="R1" s="13"/>
      <c r="S1" s="2"/>
      <c r="T1" s="55"/>
      <c r="U1" s="55"/>
      <c r="V1" s="55"/>
      <c r="W1" s="311"/>
      <c r="X1" s="55"/>
      <c r="Y1" s="55"/>
      <c r="Z1" s="55"/>
      <c r="AA1" s="311"/>
      <c r="AB1" s="329"/>
      <c r="AC1" s="324"/>
      <c r="AD1" s="55"/>
      <c r="AE1" s="55"/>
      <c r="AF1" s="55"/>
      <c r="AG1" s="55" t="s">
        <v>208</v>
      </c>
      <c r="AH1" s="55"/>
      <c r="AI1" s="55"/>
    </row>
    <row r="2" spans="1:35" ht="23.25">
      <c r="A2" s="1"/>
      <c r="B2" s="385"/>
      <c r="C2" s="1"/>
      <c r="D2" s="1"/>
      <c r="E2" s="1"/>
      <c r="F2" s="616" t="s">
        <v>57</v>
      </c>
      <c r="G2" s="616"/>
      <c r="H2" s="616"/>
      <c r="I2" s="616"/>
      <c r="J2" s="616"/>
      <c r="K2" s="616"/>
      <c r="L2" s="616"/>
      <c r="M2" s="616"/>
      <c r="N2" s="616"/>
      <c r="O2" s="616"/>
      <c r="P2" s="616"/>
      <c r="Q2" s="616"/>
      <c r="R2" s="616"/>
      <c r="S2" s="616"/>
      <c r="T2" s="616"/>
      <c r="U2" s="616"/>
      <c r="V2" s="616"/>
      <c r="W2" s="616"/>
      <c r="X2" s="616"/>
      <c r="Y2" s="616"/>
      <c r="Z2" s="616"/>
      <c r="AA2" s="616"/>
      <c r="AB2" s="616"/>
      <c r="AC2" s="616"/>
      <c r="AD2" s="616"/>
      <c r="AE2" s="616"/>
      <c r="AF2" s="616"/>
      <c r="AG2" s="616"/>
      <c r="AH2" s="616"/>
      <c r="AI2" s="338"/>
    </row>
    <row r="3" spans="1:35" ht="23.25">
      <c r="A3" s="4"/>
      <c r="B3" s="385"/>
      <c r="C3" s="4"/>
      <c r="D3" s="4"/>
      <c r="E3" s="4"/>
      <c r="F3" s="616" t="s">
        <v>58</v>
      </c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616"/>
      <c r="Z3" s="616"/>
      <c r="AA3" s="616"/>
      <c r="AB3" s="616"/>
      <c r="AC3" s="616"/>
      <c r="AD3" s="616"/>
      <c r="AE3" s="616"/>
      <c r="AF3" s="616"/>
      <c r="AG3" s="616"/>
      <c r="AH3" s="616"/>
      <c r="AI3" s="338"/>
    </row>
    <row r="4" spans="1:35" ht="23.25">
      <c r="A4" s="4"/>
      <c r="B4" s="385"/>
      <c r="C4" s="4"/>
      <c r="D4" s="4"/>
      <c r="E4" s="4"/>
      <c r="F4" s="15"/>
      <c r="G4" s="15"/>
      <c r="H4" s="15"/>
      <c r="I4" s="15"/>
      <c r="J4" s="15"/>
      <c r="K4" s="15"/>
      <c r="L4" s="314"/>
      <c r="M4" s="16"/>
      <c r="N4" s="16"/>
      <c r="O4" s="307"/>
      <c r="P4" s="321"/>
      <c r="Q4" s="70"/>
      <c r="R4" s="16"/>
      <c r="S4" s="4"/>
      <c r="T4" s="15"/>
      <c r="U4" s="15"/>
      <c r="V4" s="15"/>
      <c r="W4" s="310"/>
      <c r="X4" s="15"/>
      <c r="Y4" s="15"/>
      <c r="Z4" s="15"/>
      <c r="AA4" s="310"/>
      <c r="AB4" s="330"/>
      <c r="AC4" s="325"/>
      <c r="AD4" s="15"/>
      <c r="AE4" s="15"/>
      <c r="AF4" s="15"/>
      <c r="AG4" s="15"/>
      <c r="AH4" s="15"/>
      <c r="AI4" s="15"/>
    </row>
    <row r="5" spans="1:36" ht="17.25" customHeight="1">
      <c r="A5" s="121"/>
      <c r="B5" s="386"/>
      <c r="C5" s="125"/>
      <c r="D5" s="126"/>
      <c r="E5" s="121"/>
      <c r="F5" s="617" t="s">
        <v>31</v>
      </c>
      <c r="G5" s="618"/>
      <c r="H5" s="618"/>
      <c r="I5" s="618"/>
      <c r="J5" s="618"/>
      <c r="K5" s="618"/>
      <c r="L5" s="618"/>
      <c r="M5" s="618"/>
      <c r="N5" s="618"/>
      <c r="O5" s="618"/>
      <c r="P5" s="618"/>
      <c r="Q5" s="618"/>
      <c r="R5" s="619"/>
      <c r="S5" s="621"/>
      <c r="T5" s="621"/>
      <c r="U5" s="621"/>
      <c r="V5" s="621"/>
      <c r="W5" s="621"/>
      <c r="X5" s="621"/>
      <c r="Y5" s="621"/>
      <c r="Z5" s="621"/>
      <c r="AA5" s="621"/>
      <c r="AB5" s="621"/>
      <c r="AC5" s="622"/>
      <c r="AD5" s="623" t="s">
        <v>214</v>
      </c>
      <c r="AE5" s="623" t="s">
        <v>215</v>
      </c>
      <c r="AF5" s="623" t="s">
        <v>216</v>
      </c>
      <c r="AG5" s="623" t="s">
        <v>217</v>
      </c>
      <c r="AH5" s="625" t="s">
        <v>54</v>
      </c>
      <c r="AI5" s="339"/>
      <c r="AJ5" s="650" t="s">
        <v>14</v>
      </c>
    </row>
    <row r="6" spans="1:36" ht="17.25" customHeight="1">
      <c r="A6" s="122"/>
      <c r="B6" s="387"/>
      <c r="C6" s="127"/>
      <c r="D6" s="128"/>
      <c r="E6" s="122"/>
      <c r="F6" s="613" t="s">
        <v>13</v>
      </c>
      <c r="G6" s="598" t="s">
        <v>6</v>
      </c>
      <c r="H6" s="598" t="s">
        <v>15</v>
      </c>
      <c r="I6" s="335"/>
      <c r="J6" s="598" t="s">
        <v>12</v>
      </c>
      <c r="K6" s="598" t="s">
        <v>209</v>
      </c>
      <c r="L6" s="644" t="s">
        <v>210</v>
      </c>
      <c r="M6" s="604" t="s">
        <v>1</v>
      </c>
      <c r="N6" s="605"/>
      <c r="O6" s="606"/>
      <c r="P6" s="647" t="s">
        <v>41</v>
      </c>
      <c r="Q6" s="610" t="s">
        <v>36</v>
      </c>
      <c r="R6" s="598" t="s">
        <v>37</v>
      </c>
      <c r="S6" s="600" t="s">
        <v>13</v>
      </c>
      <c r="T6" s="592" t="s">
        <v>211</v>
      </c>
      <c r="U6" s="592" t="s">
        <v>212</v>
      </c>
      <c r="V6" s="592" t="s">
        <v>210</v>
      </c>
      <c r="W6" s="640" t="s">
        <v>100</v>
      </c>
      <c r="X6" s="592" t="s">
        <v>101</v>
      </c>
      <c r="Y6" s="592" t="s">
        <v>213</v>
      </c>
      <c r="Z6" s="592" t="s">
        <v>40</v>
      </c>
      <c r="AA6" s="594" t="s">
        <v>33</v>
      </c>
      <c r="AB6" s="595"/>
      <c r="AC6" s="632" t="s">
        <v>99</v>
      </c>
      <c r="AD6" s="624"/>
      <c r="AE6" s="624"/>
      <c r="AF6" s="624"/>
      <c r="AG6" s="624"/>
      <c r="AH6" s="626"/>
      <c r="AI6" s="340" t="s">
        <v>154</v>
      </c>
      <c r="AJ6" s="651"/>
    </row>
    <row r="7" spans="1:36" ht="151.5" customHeight="1">
      <c r="A7" s="123"/>
      <c r="B7" s="387"/>
      <c r="C7" s="635" t="s">
        <v>116</v>
      </c>
      <c r="D7" s="636"/>
      <c r="E7" s="123"/>
      <c r="F7" s="614"/>
      <c r="G7" s="599"/>
      <c r="H7" s="599"/>
      <c r="I7" s="439" t="s">
        <v>11</v>
      </c>
      <c r="J7" s="599"/>
      <c r="K7" s="599"/>
      <c r="L7" s="645"/>
      <c r="M7" s="607"/>
      <c r="N7" s="608"/>
      <c r="O7" s="609"/>
      <c r="P7" s="648"/>
      <c r="Q7" s="611"/>
      <c r="R7" s="599"/>
      <c r="S7" s="601"/>
      <c r="T7" s="593"/>
      <c r="U7" s="593"/>
      <c r="V7" s="593"/>
      <c r="W7" s="641"/>
      <c r="X7" s="593"/>
      <c r="Y7" s="593"/>
      <c r="Z7" s="593"/>
      <c r="AA7" s="640" t="s">
        <v>51</v>
      </c>
      <c r="AB7" s="628" t="s">
        <v>207</v>
      </c>
      <c r="AC7" s="633"/>
      <c r="AD7" s="624"/>
      <c r="AE7" s="624"/>
      <c r="AF7" s="624"/>
      <c r="AG7" s="624"/>
      <c r="AH7" s="626"/>
      <c r="AI7" s="440" t="s">
        <v>222</v>
      </c>
      <c r="AJ7" s="651"/>
    </row>
    <row r="8" spans="1:36" ht="17.25" customHeight="1">
      <c r="A8" s="123" t="s">
        <v>123</v>
      </c>
      <c r="B8" s="123" t="s">
        <v>115</v>
      </c>
      <c r="C8" s="129"/>
      <c r="D8" s="130"/>
      <c r="E8" s="123" t="s">
        <v>119</v>
      </c>
      <c r="F8" s="614"/>
      <c r="G8" s="599"/>
      <c r="H8" s="599"/>
      <c r="I8" s="336"/>
      <c r="J8" s="599"/>
      <c r="K8" s="599"/>
      <c r="L8" s="645"/>
      <c r="M8" s="613" t="s">
        <v>2</v>
      </c>
      <c r="N8" s="613" t="s">
        <v>3</v>
      </c>
      <c r="O8" s="637" t="s">
        <v>34</v>
      </c>
      <c r="P8" s="648"/>
      <c r="Q8" s="611"/>
      <c r="R8" s="599"/>
      <c r="S8" s="601"/>
      <c r="T8" s="593"/>
      <c r="U8" s="593"/>
      <c r="V8" s="593"/>
      <c r="W8" s="641"/>
      <c r="X8" s="593"/>
      <c r="Y8" s="593"/>
      <c r="Z8" s="593"/>
      <c r="AA8" s="641"/>
      <c r="AB8" s="629"/>
      <c r="AC8" s="633"/>
      <c r="AD8" s="624"/>
      <c r="AE8" s="624"/>
      <c r="AF8" s="624"/>
      <c r="AG8" s="624"/>
      <c r="AH8" s="626"/>
      <c r="AI8" s="440"/>
      <c r="AJ8" s="651"/>
    </row>
    <row r="9" spans="1:36" ht="17.25" customHeight="1">
      <c r="A9" s="123" t="s">
        <v>124</v>
      </c>
      <c r="B9" s="387"/>
      <c r="C9" s="131" t="s">
        <v>117</v>
      </c>
      <c r="D9" s="131" t="s">
        <v>118</v>
      </c>
      <c r="E9" s="123" t="s">
        <v>120</v>
      </c>
      <c r="F9" s="614"/>
      <c r="G9" s="599"/>
      <c r="H9" s="599"/>
      <c r="I9" s="336"/>
      <c r="J9" s="599"/>
      <c r="K9" s="599"/>
      <c r="L9" s="645"/>
      <c r="M9" s="614"/>
      <c r="N9" s="614"/>
      <c r="O9" s="638"/>
      <c r="P9" s="648"/>
      <c r="Q9" s="611"/>
      <c r="R9" s="599"/>
      <c r="S9" s="601"/>
      <c r="T9" s="593"/>
      <c r="U9" s="593"/>
      <c r="V9" s="593"/>
      <c r="W9" s="641"/>
      <c r="X9" s="593"/>
      <c r="Y9" s="593"/>
      <c r="Z9" s="593"/>
      <c r="AA9" s="641"/>
      <c r="AB9" s="629"/>
      <c r="AC9" s="633"/>
      <c r="AD9" s="624"/>
      <c r="AE9" s="624"/>
      <c r="AF9" s="624"/>
      <c r="AG9" s="624"/>
      <c r="AH9" s="626"/>
      <c r="AI9" s="441" t="s">
        <v>223</v>
      </c>
      <c r="AJ9" s="651"/>
    </row>
    <row r="10" spans="1:36" ht="37.5" customHeight="1">
      <c r="A10" s="160" t="s">
        <v>13</v>
      </c>
      <c r="B10" s="388"/>
      <c r="C10" s="124"/>
      <c r="D10" s="124"/>
      <c r="E10" s="124"/>
      <c r="F10" s="615"/>
      <c r="G10" s="603"/>
      <c r="H10" s="603"/>
      <c r="I10" s="337"/>
      <c r="J10" s="603"/>
      <c r="K10" s="603"/>
      <c r="L10" s="646"/>
      <c r="M10" s="615"/>
      <c r="N10" s="615"/>
      <c r="O10" s="639"/>
      <c r="P10" s="649"/>
      <c r="Q10" s="612"/>
      <c r="R10" s="603"/>
      <c r="S10" s="643"/>
      <c r="T10" s="602"/>
      <c r="U10" s="602"/>
      <c r="V10" s="602"/>
      <c r="W10" s="642"/>
      <c r="X10" s="602"/>
      <c r="Y10" s="602"/>
      <c r="Z10" s="602"/>
      <c r="AA10" s="642"/>
      <c r="AB10" s="630"/>
      <c r="AC10" s="634"/>
      <c r="AD10" s="631"/>
      <c r="AE10" s="631"/>
      <c r="AF10" s="631"/>
      <c r="AG10" s="631"/>
      <c r="AH10" s="627"/>
      <c r="AI10" s="341"/>
      <c r="AJ10" s="652"/>
    </row>
    <row r="11" spans="1:36" ht="24" customHeight="1">
      <c r="A11" s="357">
        <v>1</v>
      </c>
      <c r="B11" s="389" t="s">
        <v>232</v>
      </c>
      <c r="C11" s="83">
        <v>42</v>
      </c>
      <c r="D11" s="78">
        <v>6</v>
      </c>
      <c r="E11" s="78" t="s">
        <v>248</v>
      </c>
      <c r="F11" s="357">
        <v>1</v>
      </c>
      <c r="G11" s="84" t="s">
        <v>104</v>
      </c>
      <c r="H11" s="83">
        <v>2008</v>
      </c>
      <c r="I11" s="84">
        <v>237</v>
      </c>
      <c r="J11" s="84">
        <v>2551</v>
      </c>
      <c r="K11" s="334" t="s">
        <v>233</v>
      </c>
      <c r="L11" s="317"/>
      <c r="M11" s="358">
        <v>0</v>
      </c>
      <c r="N11" s="358">
        <v>0</v>
      </c>
      <c r="O11" s="359" t="s">
        <v>229</v>
      </c>
      <c r="P11" s="360">
        <v>42</v>
      </c>
      <c r="Q11" s="361">
        <v>1300</v>
      </c>
      <c r="R11" s="362">
        <f>P11*Q11</f>
        <v>54600</v>
      </c>
      <c r="S11" s="8"/>
      <c r="T11" s="8"/>
      <c r="U11" s="8"/>
      <c r="V11" s="363"/>
      <c r="W11" s="364"/>
      <c r="X11" s="120"/>
      <c r="Y11" s="120"/>
      <c r="Z11" s="365"/>
      <c r="AA11" s="366"/>
      <c r="AB11" s="367"/>
      <c r="AC11" s="368"/>
      <c r="AD11" s="120"/>
      <c r="AE11" s="120"/>
      <c r="AF11" s="369"/>
      <c r="AG11" s="370"/>
      <c r="AH11" s="152"/>
      <c r="AI11" s="152"/>
      <c r="AJ11" s="343"/>
    </row>
    <row r="12" spans="1:36" ht="24" customHeight="1">
      <c r="A12" s="104"/>
      <c r="B12" s="390"/>
      <c r="C12" s="333"/>
      <c r="D12" s="107"/>
      <c r="E12" s="107"/>
      <c r="F12" s="104"/>
      <c r="G12" s="305"/>
      <c r="H12" s="333"/>
      <c r="I12" s="305"/>
      <c r="J12" s="305"/>
      <c r="K12" s="333" t="s">
        <v>218</v>
      </c>
      <c r="L12" s="347">
        <v>2</v>
      </c>
      <c r="M12" s="107">
        <v>0</v>
      </c>
      <c r="N12" s="107">
        <v>0</v>
      </c>
      <c r="O12" s="348" t="s">
        <v>238</v>
      </c>
      <c r="P12" s="349">
        <v>26.87</v>
      </c>
      <c r="Q12" s="81">
        <v>1300</v>
      </c>
      <c r="R12" s="64">
        <f>P12*Q12</f>
        <v>34931</v>
      </c>
      <c r="S12" s="63">
        <v>1</v>
      </c>
      <c r="T12" s="63" t="s">
        <v>158</v>
      </c>
      <c r="U12" s="63" t="s">
        <v>159</v>
      </c>
      <c r="V12" s="90">
        <v>2</v>
      </c>
      <c r="W12" s="312" t="s">
        <v>220</v>
      </c>
      <c r="X12" s="86">
        <v>50</v>
      </c>
      <c r="Y12" s="86">
        <v>6750</v>
      </c>
      <c r="Z12" s="319">
        <f>W12*Y12</f>
        <v>1350000</v>
      </c>
      <c r="AA12" s="323" t="s">
        <v>225</v>
      </c>
      <c r="AB12" s="332"/>
      <c r="AC12" s="326"/>
      <c r="AD12" s="426">
        <f>R12+Z12</f>
        <v>1384931</v>
      </c>
      <c r="AE12" s="86">
        <f>AD12*X12/100</f>
        <v>692465.5</v>
      </c>
      <c r="AF12" s="328" t="s">
        <v>206</v>
      </c>
      <c r="AG12" s="350">
        <v>0</v>
      </c>
      <c r="AH12" s="151">
        <v>0.01</v>
      </c>
      <c r="AI12" s="151"/>
      <c r="AJ12" s="345"/>
    </row>
    <row r="13" spans="1:36" ht="22.5" customHeight="1">
      <c r="A13" s="56"/>
      <c r="B13" s="391"/>
      <c r="C13" s="56"/>
      <c r="D13" s="58"/>
      <c r="E13" s="58"/>
      <c r="F13" s="56"/>
      <c r="G13" s="57"/>
      <c r="H13" s="56"/>
      <c r="I13" s="57"/>
      <c r="J13" s="57"/>
      <c r="K13" s="56" t="s">
        <v>219</v>
      </c>
      <c r="L13" s="316">
        <v>3</v>
      </c>
      <c r="M13" s="351">
        <v>0</v>
      </c>
      <c r="N13" s="351">
        <v>0</v>
      </c>
      <c r="O13" s="352" t="s">
        <v>235</v>
      </c>
      <c r="P13" s="371">
        <v>6.38</v>
      </c>
      <c r="Q13" s="79">
        <v>1300</v>
      </c>
      <c r="R13" s="64">
        <f>P13*Q13</f>
        <v>8294</v>
      </c>
      <c r="S13" s="9">
        <v>1</v>
      </c>
      <c r="T13" s="63" t="s">
        <v>158</v>
      </c>
      <c r="U13" s="63" t="s">
        <v>108</v>
      </c>
      <c r="V13" s="88">
        <v>3</v>
      </c>
      <c r="W13" s="312" t="s">
        <v>234</v>
      </c>
      <c r="X13" s="87">
        <v>30</v>
      </c>
      <c r="Y13" s="87">
        <v>6750</v>
      </c>
      <c r="Z13" s="319">
        <f>W13*Y13</f>
        <v>172125</v>
      </c>
      <c r="AA13" s="312" t="s">
        <v>225</v>
      </c>
      <c r="AB13" s="328">
        <f>Z13*40/100</f>
        <v>68850</v>
      </c>
      <c r="AC13" s="326">
        <f>Z13-AB13</f>
        <v>103275</v>
      </c>
      <c r="AD13" s="87">
        <f>R13+AC13</f>
        <v>111569</v>
      </c>
      <c r="AE13" s="90">
        <f>AD13*X13/100</f>
        <v>33470.7</v>
      </c>
      <c r="AF13" s="90"/>
      <c r="AG13" s="90">
        <f>AD13</f>
        <v>111569</v>
      </c>
      <c r="AH13" s="142">
        <v>0.3</v>
      </c>
      <c r="AI13" s="142">
        <f>AG13*AH13/100</f>
        <v>334.707</v>
      </c>
      <c r="AJ13" s="345" t="s">
        <v>232</v>
      </c>
    </row>
    <row r="14" spans="1:36" ht="22.5" customHeight="1">
      <c r="A14" s="56"/>
      <c r="B14" s="391"/>
      <c r="C14" s="56"/>
      <c r="D14" s="58"/>
      <c r="E14" s="58"/>
      <c r="F14" s="56"/>
      <c r="G14" s="57"/>
      <c r="H14" s="56"/>
      <c r="I14" s="57"/>
      <c r="J14" s="57"/>
      <c r="K14" s="56"/>
      <c r="L14" s="316">
        <v>3</v>
      </c>
      <c r="M14" s="351">
        <v>0</v>
      </c>
      <c r="N14" s="351">
        <v>0</v>
      </c>
      <c r="O14" s="352" t="s">
        <v>237</v>
      </c>
      <c r="P14" s="371">
        <v>8.75</v>
      </c>
      <c r="Q14" s="79">
        <v>1300</v>
      </c>
      <c r="R14" s="64">
        <f>P14*Q14</f>
        <v>11375</v>
      </c>
      <c r="S14" s="9">
        <v>1</v>
      </c>
      <c r="T14" s="63" t="s">
        <v>158</v>
      </c>
      <c r="U14" s="63" t="s">
        <v>108</v>
      </c>
      <c r="V14" s="88">
        <v>3</v>
      </c>
      <c r="W14" s="312" t="s">
        <v>237</v>
      </c>
      <c r="X14" s="87">
        <v>20</v>
      </c>
      <c r="Y14" s="87">
        <v>6750</v>
      </c>
      <c r="Z14" s="319">
        <f>W14*Y14</f>
        <v>59062.5</v>
      </c>
      <c r="AA14" s="312" t="s">
        <v>231</v>
      </c>
      <c r="AB14" s="328">
        <f>Z14*3/100</f>
        <v>1771.875</v>
      </c>
      <c r="AC14" s="326">
        <f>Z14-AB14</f>
        <v>57290.625</v>
      </c>
      <c r="AD14" s="87">
        <f>R14+AC14</f>
        <v>68665.625</v>
      </c>
      <c r="AE14" s="90">
        <f>AD14*X14/100</f>
        <v>13733.125</v>
      </c>
      <c r="AF14" s="90"/>
      <c r="AG14" s="90">
        <f>AD14</f>
        <v>68665.625</v>
      </c>
      <c r="AH14" s="142">
        <v>0.3</v>
      </c>
      <c r="AI14" s="142">
        <f>AG14*AH14/100</f>
        <v>205.996875</v>
      </c>
      <c r="AJ14" s="344"/>
    </row>
    <row r="15" spans="1:36" ht="22.5" customHeight="1">
      <c r="A15" s="65"/>
      <c r="B15" s="392"/>
      <c r="C15" s="65"/>
      <c r="D15" s="67"/>
      <c r="E15" s="67"/>
      <c r="F15" s="65"/>
      <c r="G15" s="66"/>
      <c r="H15" s="65"/>
      <c r="I15" s="66"/>
      <c r="J15" s="66"/>
      <c r="K15" s="65"/>
      <c r="L15" s="372"/>
      <c r="M15" s="373"/>
      <c r="N15" s="373"/>
      <c r="O15" s="374"/>
      <c r="P15" s="375"/>
      <c r="Q15" s="80"/>
      <c r="R15" s="376"/>
      <c r="S15" s="110"/>
      <c r="T15" s="342"/>
      <c r="U15" s="342"/>
      <c r="V15" s="89"/>
      <c r="W15" s="377"/>
      <c r="X15" s="378"/>
      <c r="Y15" s="378"/>
      <c r="Z15" s="91"/>
      <c r="AA15" s="377"/>
      <c r="AB15" s="379"/>
      <c r="AC15" s="380"/>
      <c r="AD15" s="378"/>
      <c r="AE15" s="381"/>
      <c r="AF15" s="381"/>
      <c r="AG15" s="381"/>
      <c r="AH15" s="382"/>
      <c r="AI15" s="382"/>
      <c r="AJ15" s="383"/>
    </row>
    <row r="16" spans="1:36" ht="22.5" customHeight="1">
      <c r="A16" s="398">
        <v>2</v>
      </c>
      <c r="B16" s="399" t="s">
        <v>236</v>
      </c>
      <c r="C16" s="398">
        <v>69</v>
      </c>
      <c r="D16" s="400">
        <v>6</v>
      </c>
      <c r="E16" s="400" t="s">
        <v>249</v>
      </c>
      <c r="F16" s="398">
        <v>1</v>
      </c>
      <c r="G16" s="334" t="s">
        <v>104</v>
      </c>
      <c r="H16" s="398">
        <v>9155</v>
      </c>
      <c r="I16" s="334">
        <v>470</v>
      </c>
      <c r="J16" s="334">
        <v>1116</v>
      </c>
      <c r="K16" s="334" t="s">
        <v>233</v>
      </c>
      <c r="L16" s="401"/>
      <c r="M16" s="402">
        <v>7</v>
      </c>
      <c r="N16" s="402">
        <v>1</v>
      </c>
      <c r="O16" s="403" t="s">
        <v>239</v>
      </c>
      <c r="P16" s="360">
        <v>2943</v>
      </c>
      <c r="Q16" s="361">
        <v>430</v>
      </c>
      <c r="R16" s="362">
        <f>P16*Q16</f>
        <v>1265490</v>
      </c>
      <c r="S16" s="8"/>
      <c r="T16" s="8"/>
      <c r="U16" s="8"/>
      <c r="V16" s="363"/>
      <c r="W16" s="364"/>
      <c r="X16" s="120"/>
      <c r="Y16" s="120"/>
      <c r="Z16" s="365"/>
      <c r="AA16" s="364"/>
      <c r="AB16" s="369"/>
      <c r="AC16" s="368"/>
      <c r="AD16" s="120"/>
      <c r="AE16" s="363"/>
      <c r="AF16" s="363"/>
      <c r="AG16" s="363"/>
      <c r="AH16" s="404"/>
      <c r="AI16" s="404"/>
      <c r="AJ16" s="343" t="s">
        <v>242</v>
      </c>
    </row>
    <row r="17" spans="1:36" ht="22.5" customHeight="1">
      <c r="A17" s="353"/>
      <c r="B17" s="393"/>
      <c r="C17" s="353"/>
      <c r="D17" s="354"/>
      <c r="E17" s="354"/>
      <c r="F17" s="353"/>
      <c r="G17" s="346"/>
      <c r="H17" s="353"/>
      <c r="I17" s="346"/>
      <c r="J17" s="346"/>
      <c r="K17" s="333" t="s">
        <v>218</v>
      </c>
      <c r="L17" s="315">
        <v>2</v>
      </c>
      <c r="M17" s="355">
        <v>0</v>
      </c>
      <c r="N17" s="355">
        <v>2</v>
      </c>
      <c r="O17" s="356" t="s">
        <v>227</v>
      </c>
      <c r="P17" s="371">
        <v>200</v>
      </c>
      <c r="Q17" s="81">
        <v>430</v>
      </c>
      <c r="R17" s="64">
        <f>P17*Q17</f>
        <v>86000</v>
      </c>
      <c r="S17" s="63">
        <v>1</v>
      </c>
      <c r="T17" s="63" t="s">
        <v>158</v>
      </c>
      <c r="U17" s="63" t="s">
        <v>108</v>
      </c>
      <c r="V17" s="90">
        <v>2</v>
      </c>
      <c r="W17" s="312" t="s">
        <v>221</v>
      </c>
      <c r="X17" s="86">
        <v>100</v>
      </c>
      <c r="Y17" s="86">
        <v>6750</v>
      </c>
      <c r="Z17" s="319">
        <f>W17*Y17</f>
        <v>189000</v>
      </c>
      <c r="AA17" s="312" t="s">
        <v>226</v>
      </c>
      <c r="AB17" s="133"/>
      <c r="AC17" s="326"/>
      <c r="AD17" s="87">
        <f>R17+AC17</f>
        <v>86000</v>
      </c>
      <c r="AE17" s="86">
        <f>AD17*X17/100</f>
        <v>86000</v>
      </c>
      <c r="AF17" s="328" t="s">
        <v>206</v>
      </c>
      <c r="AG17" s="350">
        <v>0</v>
      </c>
      <c r="AH17" s="151">
        <v>0.01</v>
      </c>
      <c r="AI17" s="151"/>
      <c r="AJ17" s="345"/>
    </row>
    <row r="18" spans="1:36" ht="22.5" customHeight="1">
      <c r="A18" s="353"/>
      <c r="B18" s="393"/>
      <c r="C18" s="353"/>
      <c r="D18" s="354"/>
      <c r="E18" s="354"/>
      <c r="F18" s="353"/>
      <c r="G18" s="346"/>
      <c r="H18" s="353"/>
      <c r="I18" s="346"/>
      <c r="J18" s="346"/>
      <c r="K18" s="56" t="s">
        <v>219</v>
      </c>
      <c r="L18" s="315">
        <v>2</v>
      </c>
      <c r="M18" s="355">
        <v>1</v>
      </c>
      <c r="N18" s="355">
        <v>0</v>
      </c>
      <c r="O18" s="356" t="s">
        <v>227</v>
      </c>
      <c r="P18" s="371">
        <v>400</v>
      </c>
      <c r="Q18" s="81">
        <v>430</v>
      </c>
      <c r="R18" s="64">
        <f>P18*Q18</f>
        <v>172000</v>
      </c>
      <c r="S18" s="63">
        <v>1</v>
      </c>
      <c r="T18" s="63" t="s">
        <v>158</v>
      </c>
      <c r="U18" s="63" t="s">
        <v>108</v>
      </c>
      <c r="V18" s="90">
        <v>2</v>
      </c>
      <c r="W18" s="312" t="s">
        <v>230</v>
      </c>
      <c r="X18" s="86">
        <v>100</v>
      </c>
      <c r="Y18" s="86">
        <v>6750</v>
      </c>
      <c r="Z18" s="319">
        <f>W18*Y18</f>
        <v>354375</v>
      </c>
      <c r="AA18" s="312" t="s">
        <v>226</v>
      </c>
      <c r="AB18" s="133"/>
      <c r="AC18" s="326"/>
      <c r="AD18" s="87">
        <f>R18+AC18</f>
        <v>172000</v>
      </c>
      <c r="AE18" s="86">
        <f>AD18*X18/100</f>
        <v>172000</v>
      </c>
      <c r="AF18" s="328" t="s">
        <v>206</v>
      </c>
      <c r="AG18" s="350">
        <v>0</v>
      </c>
      <c r="AH18" s="151">
        <v>0.01</v>
      </c>
      <c r="AI18" s="151"/>
      <c r="AJ18" s="345"/>
    </row>
    <row r="19" spans="1:36" ht="22.5" customHeight="1">
      <c r="A19" s="353"/>
      <c r="B19" s="393"/>
      <c r="C19" s="353"/>
      <c r="D19" s="354"/>
      <c r="E19" s="354"/>
      <c r="F19" s="353"/>
      <c r="G19" s="346"/>
      <c r="H19" s="353"/>
      <c r="I19" s="346"/>
      <c r="J19" s="346"/>
      <c r="K19" s="346"/>
      <c r="L19" s="315">
        <v>3</v>
      </c>
      <c r="M19" s="355">
        <v>0</v>
      </c>
      <c r="N19" s="355">
        <v>0</v>
      </c>
      <c r="O19" s="356" t="s">
        <v>240</v>
      </c>
      <c r="P19" s="371">
        <v>42.25</v>
      </c>
      <c r="Q19" s="81">
        <v>430</v>
      </c>
      <c r="R19" s="64">
        <f>P19*Q19</f>
        <v>18167.5</v>
      </c>
      <c r="S19" s="63">
        <v>1</v>
      </c>
      <c r="T19" s="63" t="s">
        <v>158</v>
      </c>
      <c r="U19" s="63" t="s">
        <v>108</v>
      </c>
      <c r="V19" s="90">
        <v>3</v>
      </c>
      <c r="W19" s="312" t="s">
        <v>241</v>
      </c>
      <c r="X19" s="86">
        <v>100</v>
      </c>
      <c r="Y19" s="86">
        <v>6750</v>
      </c>
      <c r="Z19" s="319">
        <f>W19*Y19</f>
        <v>1140750</v>
      </c>
      <c r="AA19" s="312" t="s">
        <v>228</v>
      </c>
      <c r="AB19" s="328">
        <f>Z19*2/100</f>
        <v>22815</v>
      </c>
      <c r="AC19" s="326">
        <f>Z19-AB19</f>
        <v>1117935</v>
      </c>
      <c r="AD19" s="87">
        <f>R19+AC19</f>
        <v>1136102.5</v>
      </c>
      <c r="AE19" s="90">
        <f>AD19*X19/100</f>
        <v>1136102.5</v>
      </c>
      <c r="AF19" s="90"/>
      <c r="AG19" s="90">
        <f>AD19</f>
        <v>1136102.5</v>
      </c>
      <c r="AH19" s="142">
        <v>0.3</v>
      </c>
      <c r="AI19" s="142">
        <f>AG19*AH19/100</f>
        <v>3408.3075</v>
      </c>
      <c r="AJ19" s="345"/>
    </row>
    <row r="20" spans="1:36" ht="22.5" customHeight="1">
      <c r="A20" s="405"/>
      <c r="B20" s="406"/>
      <c r="C20" s="405"/>
      <c r="D20" s="407"/>
      <c r="E20" s="407"/>
      <c r="F20" s="405"/>
      <c r="G20" s="408"/>
      <c r="H20" s="405"/>
      <c r="I20" s="408"/>
      <c r="J20" s="408"/>
      <c r="K20" s="408"/>
      <c r="L20" s="409"/>
      <c r="M20" s="410"/>
      <c r="N20" s="410"/>
      <c r="O20" s="411"/>
      <c r="P20" s="375"/>
      <c r="Q20" s="412"/>
      <c r="R20" s="376"/>
      <c r="S20" s="342"/>
      <c r="T20" s="342"/>
      <c r="U20" s="342"/>
      <c r="V20" s="381"/>
      <c r="W20" s="377"/>
      <c r="X20" s="413"/>
      <c r="Y20" s="413"/>
      <c r="Z20" s="414"/>
      <c r="AA20" s="377"/>
      <c r="AB20" s="379"/>
      <c r="AC20" s="380"/>
      <c r="AD20" s="413"/>
      <c r="AE20" s="381"/>
      <c r="AF20" s="381"/>
      <c r="AG20" s="381"/>
      <c r="AH20" s="382"/>
      <c r="AI20" s="382"/>
      <c r="AJ20" s="415"/>
    </row>
    <row r="21" spans="1:36" s="459" customFormat="1" ht="22.5" customHeight="1">
      <c r="A21" s="442">
        <v>3</v>
      </c>
      <c r="B21" s="443" t="s">
        <v>243</v>
      </c>
      <c r="C21" s="442">
        <v>68</v>
      </c>
      <c r="D21" s="444">
        <v>6</v>
      </c>
      <c r="E21" s="444" t="s">
        <v>250</v>
      </c>
      <c r="F21" s="442">
        <v>1</v>
      </c>
      <c r="G21" s="445" t="s">
        <v>104</v>
      </c>
      <c r="H21" s="442">
        <v>12260</v>
      </c>
      <c r="I21" s="445">
        <v>507</v>
      </c>
      <c r="J21" s="445">
        <v>384</v>
      </c>
      <c r="K21" s="445" t="s">
        <v>233</v>
      </c>
      <c r="L21" s="446"/>
      <c r="M21" s="444">
        <v>1</v>
      </c>
      <c r="N21" s="444">
        <v>1</v>
      </c>
      <c r="O21" s="20" t="s">
        <v>244</v>
      </c>
      <c r="P21" s="447">
        <v>551</v>
      </c>
      <c r="Q21" s="448">
        <v>430</v>
      </c>
      <c r="R21" s="449">
        <f>P21*Q21</f>
        <v>236930</v>
      </c>
      <c r="S21" s="450"/>
      <c r="T21" s="450"/>
      <c r="U21" s="450"/>
      <c r="V21" s="451"/>
      <c r="W21" s="452"/>
      <c r="X21" s="453"/>
      <c r="Y21" s="451"/>
      <c r="Z21" s="454"/>
      <c r="AA21" s="455"/>
      <c r="AB21" s="456"/>
      <c r="AC21" s="457"/>
      <c r="AD21" s="453"/>
      <c r="AE21" s="451"/>
      <c r="AF21" s="451"/>
      <c r="AG21" s="451"/>
      <c r="AH21" s="458"/>
      <c r="AI21" s="458"/>
      <c r="AJ21" s="450"/>
    </row>
    <row r="22" spans="1:36" ht="22.5" customHeight="1">
      <c r="A22" s="416"/>
      <c r="B22" s="417"/>
      <c r="C22" s="416"/>
      <c r="D22" s="418"/>
      <c r="E22" s="418"/>
      <c r="F22" s="416"/>
      <c r="G22" s="419"/>
      <c r="H22" s="416"/>
      <c r="I22" s="419"/>
      <c r="J22" s="419"/>
      <c r="K22" s="333" t="s">
        <v>218</v>
      </c>
      <c r="L22" s="420">
        <v>2</v>
      </c>
      <c r="M22" s="418">
        <v>1</v>
      </c>
      <c r="N22" s="418">
        <v>1</v>
      </c>
      <c r="O22" s="421" t="s">
        <v>247</v>
      </c>
      <c r="P22" s="422">
        <v>538.25</v>
      </c>
      <c r="Q22" s="423">
        <v>430</v>
      </c>
      <c r="R22" s="424">
        <f>P22*Q22</f>
        <v>231447.5</v>
      </c>
      <c r="S22" s="395">
        <v>1</v>
      </c>
      <c r="T22" s="395" t="s">
        <v>158</v>
      </c>
      <c r="U22" s="395" t="s">
        <v>108</v>
      </c>
      <c r="V22" s="396">
        <v>2</v>
      </c>
      <c r="W22" s="425" t="s">
        <v>246</v>
      </c>
      <c r="X22" s="426">
        <v>100</v>
      </c>
      <c r="Y22" s="396">
        <v>6750</v>
      </c>
      <c r="Z22" s="427">
        <f>W22*Y22</f>
        <v>708750</v>
      </c>
      <c r="AA22" s="428" t="s">
        <v>224</v>
      </c>
      <c r="AB22" s="429"/>
      <c r="AC22" s="430"/>
      <c r="AD22" s="426">
        <f>R22+Z22</f>
        <v>940197.5</v>
      </c>
      <c r="AE22" s="396"/>
      <c r="AF22" s="328" t="s">
        <v>206</v>
      </c>
      <c r="AG22" s="350">
        <v>0</v>
      </c>
      <c r="AH22" s="151">
        <v>0.01</v>
      </c>
      <c r="AI22" s="397"/>
      <c r="AJ22" s="431"/>
    </row>
    <row r="23" spans="1:36" ht="22.5" customHeight="1">
      <c r="A23" s="416"/>
      <c r="B23" s="417"/>
      <c r="C23" s="416"/>
      <c r="D23" s="418"/>
      <c r="E23" s="418"/>
      <c r="F23" s="416"/>
      <c r="G23" s="419"/>
      <c r="H23" s="416"/>
      <c r="I23" s="419"/>
      <c r="J23" s="419"/>
      <c r="K23" s="56" t="s">
        <v>219</v>
      </c>
      <c r="L23" s="420">
        <v>3</v>
      </c>
      <c r="M23" s="418">
        <v>0</v>
      </c>
      <c r="N23" s="418">
        <v>0</v>
      </c>
      <c r="O23" s="421" t="s">
        <v>245</v>
      </c>
      <c r="P23" s="422">
        <v>12.75</v>
      </c>
      <c r="Q23" s="423">
        <v>430</v>
      </c>
      <c r="R23" s="424">
        <f>P23*Q23</f>
        <v>5482.5</v>
      </c>
      <c r="S23" s="395">
        <v>1</v>
      </c>
      <c r="T23" s="395" t="s">
        <v>158</v>
      </c>
      <c r="U23" s="395" t="s">
        <v>108</v>
      </c>
      <c r="V23" s="396">
        <v>3</v>
      </c>
      <c r="W23" s="425" t="s">
        <v>244</v>
      </c>
      <c r="X23" s="426">
        <v>100</v>
      </c>
      <c r="Y23" s="396">
        <v>6750</v>
      </c>
      <c r="Z23" s="427">
        <f>W23*Y23</f>
        <v>344250</v>
      </c>
      <c r="AA23" s="428" t="s">
        <v>228</v>
      </c>
      <c r="AB23" s="432">
        <f>Z23*2/100</f>
        <v>6885</v>
      </c>
      <c r="AC23" s="326">
        <f>Z23-AB23</f>
        <v>337365</v>
      </c>
      <c r="AD23" s="87">
        <f>R23+AC23</f>
        <v>342847.5</v>
      </c>
      <c r="AE23" s="87">
        <f>S23+AD23</f>
        <v>342848.5</v>
      </c>
      <c r="AF23" s="396"/>
      <c r="AG23" s="90">
        <f>AD23</f>
        <v>342847.5</v>
      </c>
      <c r="AH23" s="397">
        <v>0.3</v>
      </c>
      <c r="AI23" s="142">
        <f>AG23*AH23/100</f>
        <v>1028.5425</v>
      </c>
      <c r="AJ23" s="431"/>
    </row>
    <row r="24" spans="1:36" ht="22.5" customHeight="1">
      <c r="A24" s="416"/>
      <c r="B24" s="417"/>
      <c r="C24" s="416"/>
      <c r="D24" s="418"/>
      <c r="E24" s="418"/>
      <c r="F24" s="416"/>
      <c r="G24" s="419"/>
      <c r="H24" s="416"/>
      <c r="I24" s="419"/>
      <c r="J24" s="419"/>
      <c r="K24" s="333"/>
      <c r="L24" s="420"/>
      <c r="M24" s="418"/>
      <c r="N24" s="418"/>
      <c r="O24" s="421"/>
      <c r="P24" s="422"/>
      <c r="Q24" s="423"/>
      <c r="R24" s="424"/>
      <c r="S24" s="395"/>
      <c r="T24" s="395"/>
      <c r="U24" s="395"/>
      <c r="V24" s="396"/>
      <c r="W24" s="425"/>
      <c r="X24" s="426"/>
      <c r="Y24" s="396"/>
      <c r="Z24" s="427"/>
      <c r="AA24" s="428"/>
      <c r="AB24" s="432"/>
      <c r="AC24" s="326"/>
      <c r="AD24" s="87"/>
      <c r="AE24" s="87"/>
      <c r="AF24" s="396"/>
      <c r="AG24" s="90"/>
      <c r="AH24" s="397"/>
      <c r="AI24" s="142"/>
      <c r="AJ24" s="431"/>
    </row>
    <row r="25" spans="1:36" ht="22.5" customHeight="1">
      <c r="A25" s="405"/>
      <c r="B25" s="406"/>
      <c r="C25" s="405"/>
      <c r="D25" s="407"/>
      <c r="E25" s="407"/>
      <c r="F25" s="405"/>
      <c r="G25" s="408"/>
      <c r="H25" s="405"/>
      <c r="I25" s="408"/>
      <c r="J25" s="408"/>
      <c r="K25" s="433"/>
      <c r="L25" s="409"/>
      <c r="M25" s="407"/>
      <c r="N25" s="407"/>
      <c r="O25" s="434"/>
      <c r="P25" s="435"/>
      <c r="Q25" s="412"/>
      <c r="R25" s="376"/>
      <c r="S25" s="342"/>
      <c r="T25" s="342"/>
      <c r="U25" s="342"/>
      <c r="V25" s="381"/>
      <c r="W25" s="377"/>
      <c r="X25" s="413"/>
      <c r="Y25" s="381"/>
      <c r="Z25" s="414"/>
      <c r="AA25" s="436"/>
      <c r="AB25" s="437"/>
      <c r="AC25" s="438"/>
      <c r="AD25" s="413"/>
      <c r="AE25" s="381"/>
      <c r="AF25" s="381"/>
      <c r="AG25" s="381"/>
      <c r="AH25" s="382"/>
      <c r="AI25" s="382"/>
      <c r="AJ25" s="415"/>
    </row>
    <row r="26" spans="1:36" ht="23.25">
      <c r="A26" s="496">
        <v>4</v>
      </c>
      <c r="B26" s="497" t="s">
        <v>251</v>
      </c>
      <c r="C26" s="496">
        <v>7</v>
      </c>
      <c r="D26" s="498">
        <v>6</v>
      </c>
      <c r="E26" s="498" t="s">
        <v>264</v>
      </c>
      <c r="F26" s="496">
        <v>1</v>
      </c>
      <c r="G26" s="499" t="s">
        <v>104</v>
      </c>
      <c r="H26" s="496">
        <v>1992</v>
      </c>
      <c r="I26" s="499">
        <v>221</v>
      </c>
      <c r="J26" s="499">
        <v>2537</v>
      </c>
      <c r="K26" s="499" t="s">
        <v>233</v>
      </c>
      <c r="L26" s="500"/>
      <c r="M26" s="498">
        <v>0</v>
      </c>
      <c r="N26" s="498">
        <v>2</v>
      </c>
      <c r="O26" s="460" t="s">
        <v>252</v>
      </c>
      <c r="P26" s="501">
        <v>240</v>
      </c>
      <c r="Q26" s="502">
        <v>1300</v>
      </c>
      <c r="R26" s="503">
        <v>312000</v>
      </c>
      <c r="S26" s="504"/>
      <c r="T26" s="504"/>
      <c r="U26" s="504"/>
      <c r="V26" s="505"/>
      <c r="W26" s="506"/>
      <c r="X26" s="507"/>
      <c r="Y26" s="505"/>
      <c r="Z26" s="508"/>
      <c r="AA26" s="509"/>
      <c r="AB26" s="510"/>
      <c r="AC26" s="511"/>
      <c r="AD26" s="507"/>
      <c r="AE26" s="505"/>
      <c r="AF26" s="505"/>
      <c r="AG26" s="505"/>
      <c r="AH26" s="512"/>
      <c r="AI26" s="512"/>
      <c r="AJ26" s="504"/>
    </row>
    <row r="27" spans="1:36" ht="23.25">
      <c r="A27" s="416"/>
      <c r="B27" s="417"/>
      <c r="C27" s="416"/>
      <c r="D27" s="418"/>
      <c r="E27" s="418"/>
      <c r="F27" s="416"/>
      <c r="G27" s="419"/>
      <c r="H27" s="416"/>
      <c r="I27" s="419"/>
      <c r="J27" s="419"/>
      <c r="K27" s="466" t="s">
        <v>218</v>
      </c>
      <c r="L27" s="479">
        <v>2</v>
      </c>
      <c r="M27" s="418">
        <v>1</v>
      </c>
      <c r="N27" s="418">
        <v>1</v>
      </c>
      <c r="O27" s="421" t="s">
        <v>247</v>
      </c>
      <c r="P27" s="480">
        <v>538.25</v>
      </c>
      <c r="Q27" s="481">
        <v>430</v>
      </c>
      <c r="R27" s="482">
        <v>231447.5</v>
      </c>
      <c r="S27" s="395">
        <v>1</v>
      </c>
      <c r="T27" s="395" t="s">
        <v>158</v>
      </c>
      <c r="U27" s="395" t="s">
        <v>108</v>
      </c>
      <c r="V27" s="472">
        <v>2</v>
      </c>
      <c r="W27" s="483" t="s">
        <v>253</v>
      </c>
      <c r="X27" s="484">
        <v>100</v>
      </c>
      <c r="Y27" s="472">
        <v>6750</v>
      </c>
      <c r="Z27" s="485">
        <v>526500</v>
      </c>
      <c r="AA27" s="486" t="s">
        <v>254</v>
      </c>
      <c r="AB27" s="487"/>
      <c r="AC27" s="488"/>
      <c r="AD27" s="484">
        <v>757947.5</v>
      </c>
      <c r="AE27" s="472"/>
      <c r="AF27" s="465" t="s">
        <v>255</v>
      </c>
      <c r="AG27" s="467">
        <v>0</v>
      </c>
      <c r="AH27" s="151">
        <v>0.02</v>
      </c>
      <c r="AI27" s="473"/>
      <c r="AJ27" s="489"/>
    </row>
    <row r="28" spans="1:36" ht="23.25">
      <c r="A28" s="416"/>
      <c r="B28" s="417"/>
      <c r="C28" s="416"/>
      <c r="D28" s="418"/>
      <c r="E28" s="418"/>
      <c r="F28" s="416"/>
      <c r="G28" s="419"/>
      <c r="H28" s="416"/>
      <c r="I28" s="419"/>
      <c r="J28" s="419"/>
      <c r="K28" s="56" t="s">
        <v>219</v>
      </c>
      <c r="L28" s="479">
        <v>3</v>
      </c>
      <c r="M28" s="418">
        <v>0</v>
      </c>
      <c r="N28" s="418">
        <v>0</v>
      </c>
      <c r="O28" s="421" t="s">
        <v>256</v>
      </c>
      <c r="P28" s="480">
        <v>3.75</v>
      </c>
      <c r="Q28" s="481">
        <v>1300</v>
      </c>
      <c r="R28" s="482">
        <v>4875</v>
      </c>
      <c r="S28" s="395">
        <v>1</v>
      </c>
      <c r="T28" s="395" t="s">
        <v>158</v>
      </c>
      <c r="U28" s="395" t="s">
        <v>108</v>
      </c>
      <c r="V28" s="472">
        <v>3</v>
      </c>
      <c r="W28" s="483" t="s">
        <v>257</v>
      </c>
      <c r="X28" s="484">
        <v>100</v>
      </c>
      <c r="Y28" s="472">
        <v>6750</v>
      </c>
      <c r="Z28" s="485">
        <v>101250</v>
      </c>
      <c r="AA28" s="486" t="s">
        <v>258</v>
      </c>
      <c r="AB28" s="490">
        <v>8100</v>
      </c>
      <c r="AC28" s="464">
        <v>93150</v>
      </c>
      <c r="AD28" s="461">
        <v>98025</v>
      </c>
      <c r="AE28" s="461">
        <v>98026</v>
      </c>
      <c r="AF28" s="472"/>
      <c r="AG28" s="462">
        <v>98025</v>
      </c>
      <c r="AH28" s="473">
        <v>0.3</v>
      </c>
      <c r="AI28" s="463">
        <v>294.075</v>
      </c>
      <c r="AJ28" s="489" t="s">
        <v>259</v>
      </c>
    </row>
    <row r="29" spans="1:36" ht="23.25">
      <c r="A29" s="416"/>
      <c r="B29" s="417"/>
      <c r="C29" s="416"/>
      <c r="D29" s="418"/>
      <c r="E29" s="418"/>
      <c r="F29" s="416"/>
      <c r="G29" s="419"/>
      <c r="H29" s="416"/>
      <c r="I29" s="419"/>
      <c r="J29" s="419"/>
      <c r="K29" s="466"/>
      <c r="L29" s="479"/>
      <c r="M29" s="418"/>
      <c r="N29" s="418"/>
      <c r="O29" s="421"/>
      <c r="P29" s="480"/>
      <c r="Q29" s="481"/>
      <c r="R29" s="482"/>
      <c r="S29" s="395"/>
      <c r="T29" s="395"/>
      <c r="U29" s="395"/>
      <c r="V29" s="472"/>
      <c r="W29" s="483"/>
      <c r="X29" s="484"/>
      <c r="Y29" s="472"/>
      <c r="Z29" s="485"/>
      <c r="AA29" s="486"/>
      <c r="AB29" s="490"/>
      <c r="AC29" s="464"/>
      <c r="AD29" s="461"/>
      <c r="AE29" s="461"/>
      <c r="AF29" s="472"/>
      <c r="AG29" s="462"/>
      <c r="AH29" s="473"/>
      <c r="AI29" s="463"/>
      <c r="AJ29" s="489" t="s">
        <v>265</v>
      </c>
    </row>
    <row r="30" spans="1:36" ht="23.25">
      <c r="A30" s="405"/>
      <c r="B30" s="406"/>
      <c r="C30" s="405"/>
      <c r="D30" s="407"/>
      <c r="E30" s="407"/>
      <c r="F30" s="405"/>
      <c r="G30" s="408"/>
      <c r="H30" s="405"/>
      <c r="I30" s="408"/>
      <c r="J30" s="408"/>
      <c r="K30" s="491"/>
      <c r="L30" s="474"/>
      <c r="M30" s="407"/>
      <c r="N30" s="407"/>
      <c r="O30" s="434"/>
      <c r="P30" s="492"/>
      <c r="Q30" s="475"/>
      <c r="R30" s="468"/>
      <c r="S30" s="342"/>
      <c r="T30" s="342"/>
      <c r="U30" s="342"/>
      <c r="V30" s="470"/>
      <c r="W30" s="469"/>
      <c r="X30" s="476"/>
      <c r="Y30" s="470"/>
      <c r="Z30" s="477"/>
      <c r="AA30" s="493"/>
      <c r="AB30" s="494"/>
      <c r="AC30" s="495"/>
      <c r="AD30" s="476"/>
      <c r="AE30" s="470"/>
      <c r="AF30" s="470"/>
      <c r="AG30" s="470"/>
      <c r="AH30" s="471"/>
      <c r="AI30" s="471"/>
      <c r="AJ30" s="478"/>
    </row>
    <row r="31" spans="1:36" ht="23.25">
      <c r="A31" s="496">
        <v>5</v>
      </c>
      <c r="B31" s="497" t="s">
        <v>260</v>
      </c>
      <c r="C31" s="496">
        <v>19</v>
      </c>
      <c r="D31" s="498">
        <v>6</v>
      </c>
      <c r="E31" s="498" t="s">
        <v>266</v>
      </c>
      <c r="F31" s="496">
        <v>1</v>
      </c>
      <c r="G31" s="499" t="s">
        <v>104</v>
      </c>
      <c r="H31" s="496">
        <v>2000</v>
      </c>
      <c r="I31" s="499">
        <v>229</v>
      </c>
      <c r="J31" s="499">
        <v>2543</v>
      </c>
      <c r="K31" s="499" t="s">
        <v>233</v>
      </c>
      <c r="L31" s="500"/>
      <c r="M31" s="498">
        <v>0</v>
      </c>
      <c r="N31" s="498">
        <v>1</v>
      </c>
      <c r="O31" s="460" t="s">
        <v>261</v>
      </c>
      <c r="P31" s="501">
        <v>177</v>
      </c>
      <c r="Q31" s="502">
        <v>1300</v>
      </c>
      <c r="R31" s="503">
        <v>230100</v>
      </c>
      <c r="S31" s="504"/>
      <c r="T31" s="504"/>
      <c r="U31" s="504"/>
      <c r="V31" s="505"/>
      <c r="W31" s="506"/>
      <c r="X31" s="507"/>
      <c r="Y31" s="505"/>
      <c r="Z31" s="508"/>
      <c r="AA31" s="509"/>
      <c r="AB31" s="510"/>
      <c r="AC31" s="511"/>
      <c r="AD31" s="507"/>
      <c r="AE31" s="505"/>
      <c r="AF31" s="505"/>
      <c r="AG31" s="505"/>
      <c r="AH31" s="512"/>
      <c r="AI31" s="512"/>
      <c r="AJ31" s="504"/>
    </row>
    <row r="32" spans="1:36" ht="23.25">
      <c r="A32" s="416"/>
      <c r="B32" s="417"/>
      <c r="C32" s="416"/>
      <c r="D32" s="418"/>
      <c r="E32" s="418"/>
      <c r="F32" s="416"/>
      <c r="G32" s="419"/>
      <c r="H32" s="416"/>
      <c r="I32" s="419"/>
      <c r="J32" s="419"/>
      <c r="K32" s="466" t="s">
        <v>218</v>
      </c>
      <c r="L32" s="479">
        <v>3</v>
      </c>
      <c r="M32" s="418">
        <v>0</v>
      </c>
      <c r="N32" s="418">
        <v>1</v>
      </c>
      <c r="O32" s="421" t="s">
        <v>261</v>
      </c>
      <c r="P32" s="480">
        <v>177</v>
      </c>
      <c r="Q32" s="481">
        <v>1300</v>
      </c>
      <c r="R32" s="482">
        <v>230100</v>
      </c>
      <c r="S32" s="395">
        <v>1</v>
      </c>
      <c r="T32" s="395" t="s">
        <v>158</v>
      </c>
      <c r="U32" s="395" t="s">
        <v>108</v>
      </c>
      <c r="V32" s="472">
        <v>3</v>
      </c>
      <c r="W32" s="483" t="s">
        <v>262</v>
      </c>
      <c r="X32" s="484">
        <v>100</v>
      </c>
      <c r="Y32" s="472">
        <v>6750</v>
      </c>
      <c r="Z32" s="485">
        <v>688500</v>
      </c>
      <c r="AA32" s="486" t="s">
        <v>263</v>
      </c>
      <c r="AB32" s="490">
        <v>378675</v>
      </c>
      <c r="AC32" s="464">
        <v>309825</v>
      </c>
      <c r="AD32" s="461">
        <v>539925</v>
      </c>
      <c r="AE32" s="461">
        <v>539926</v>
      </c>
      <c r="AF32" s="472"/>
      <c r="AG32" s="462">
        <v>539925</v>
      </c>
      <c r="AH32" s="473">
        <v>0.3</v>
      </c>
      <c r="AI32" s="463">
        <v>1619.775</v>
      </c>
      <c r="AJ32" s="489"/>
    </row>
    <row r="33" spans="1:36" ht="23.25">
      <c r="A33" s="416"/>
      <c r="B33" s="417"/>
      <c r="C33" s="416"/>
      <c r="D33" s="418"/>
      <c r="E33" s="418"/>
      <c r="F33" s="416"/>
      <c r="G33" s="419"/>
      <c r="H33" s="416"/>
      <c r="I33" s="419"/>
      <c r="J33" s="419"/>
      <c r="K33" s="56" t="s">
        <v>219</v>
      </c>
      <c r="L33" s="479"/>
      <c r="M33" s="418"/>
      <c r="N33" s="418"/>
      <c r="O33" s="421"/>
      <c r="P33" s="480"/>
      <c r="Q33" s="481"/>
      <c r="R33" s="482"/>
      <c r="S33" s="395"/>
      <c r="T33" s="395"/>
      <c r="U33" s="395"/>
      <c r="V33" s="472"/>
      <c r="W33" s="483"/>
      <c r="X33" s="484"/>
      <c r="Y33" s="472"/>
      <c r="Z33" s="485"/>
      <c r="AA33" s="486"/>
      <c r="AB33" s="490"/>
      <c r="AC33" s="464"/>
      <c r="AD33" s="461"/>
      <c r="AE33" s="461"/>
      <c r="AF33" s="472"/>
      <c r="AG33" s="462"/>
      <c r="AH33" s="473"/>
      <c r="AI33" s="463"/>
      <c r="AJ33" s="489"/>
    </row>
    <row r="34" spans="1:36" ht="23.25">
      <c r="A34" s="416"/>
      <c r="B34" s="417"/>
      <c r="C34" s="416"/>
      <c r="D34" s="418"/>
      <c r="E34" s="418"/>
      <c r="F34" s="416"/>
      <c r="G34" s="419"/>
      <c r="H34" s="416"/>
      <c r="I34" s="419"/>
      <c r="J34" s="419"/>
      <c r="K34" s="466"/>
      <c r="L34" s="479"/>
      <c r="M34" s="418"/>
      <c r="N34" s="418"/>
      <c r="O34" s="421"/>
      <c r="P34" s="480"/>
      <c r="Q34" s="481"/>
      <c r="R34" s="482"/>
      <c r="S34" s="395"/>
      <c r="T34" s="395"/>
      <c r="U34" s="395"/>
      <c r="V34" s="472"/>
      <c r="W34" s="483"/>
      <c r="X34" s="484"/>
      <c r="Y34" s="472"/>
      <c r="Z34" s="485"/>
      <c r="AA34" s="486"/>
      <c r="AB34" s="490"/>
      <c r="AC34" s="464"/>
      <c r="AD34" s="461"/>
      <c r="AE34" s="461"/>
      <c r="AF34" s="472"/>
      <c r="AG34" s="462"/>
      <c r="AH34" s="473"/>
      <c r="AI34" s="463"/>
      <c r="AJ34" s="489"/>
    </row>
    <row r="35" spans="1:36" ht="23.25">
      <c r="A35" s="405"/>
      <c r="B35" s="406"/>
      <c r="C35" s="405"/>
      <c r="D35" s="407"/>
      <c r="E35" s="407"/>
      <c r="F35" s="405"/>
      <c r="G35" s="408"/>
      <c r="H35" s="405"/>
      <c r="I35" s="408"/>
      <c r="J35" s="408"/>
      <c r="K35" s="491"/>
      <c r="L35" s="474"/>
      <c r="M35" s="407"/>
      <c r="N35" s="407"/>
      <c r="O35" s="434"/>
      <c r="P35" s="492"/>
      <c r="Q35" s="475"/>
      <c r="R35" s="468"/>
      <c r="S35" s="342"/>
      <c r="T35" s="342"/>
      <c r="U35" s="342"/>
      <c r="V35" s="470"/>
      <c r="W35" s="469"/>
      <c r="X35" s="476"/>
      <c r="Y35" s="470"/>
      <c r="Z35" s="477"/>
      <c r="AA35" s="493"/>
      <c r="AB35" s="494"/>
      <c r="AC35" s="495"/>
      <c r="AD35" s="476"/>
      <c r="AE35" s="470"/>
      <c r="AF35" s="470"/>
      <c r="AG35" s="470"/>
      <c r="AH35" s="471"/>
      <c r="AI35" s="471"/>
      <c r="AJ35" s="478"/>
    </row>
  </sheetData>
  <sheetProtection/>
  <mergeCells count="36">
    <mergeCell ref="AJ5:AJ10"/>
    <mergeCell ref="Z6:Z10"/>
    <mergeCell ref="F6:F10"/>
    <mergeCell ref="G6:G10"/>
    <mergeCell ref="M6:O7"/>
    <mergeCell ref="R6:R10"/>
    <mergeCell ref="J6:J10"/>
    <mergeCell ref="K6:K10"/>
    <mergeCell ref="AH5:AH10"/>
    <mergeCell ref="AA7:AA10"/>
    <mergeCell ref="C7:D7"/>
    <mergeCell ref="M8:M10"/>
    <mergeCell ref="N8:N10"/>
    <mergeCell ref="O8:O10"/>
    <mergeCell ref="W6:W10"/>
    <mergeCell ref="S6:S10"/>
    <mergeCell ref="L6:L10"/>
    <mergeCell ref="P6:P10"/>
    <mergeCell ref="H6:H10"/>
    <mergeCell ref="F2:AH2"/>
    <mergeCell ref="F3:AH3"/>
    <mergeCell ref="F5:R5"/>
    <mergeCell ref="S5:AC5"/>
    <mergeCell ref="AD5:AD10"/>
    <mergeCell ref="AA6:AB6"/>
    <mergeCell ref="AC6:AC10"/>
    <mergeCell ref="AE5:AE10"/>
    <mergeCell ref="AF5:AF10"/>
    <mergeCell ref="AG5:AG10"/>
    <mergeCell ref="AB7:AB10"/>
    <mergeCell ref="Q6:Q10"/>
    <mergeCell ref="T6:T10"/>
    <mergeCell ref="U6:U10"/>
    <mergeCell ref="V6:V10"/>
    <mergeCell ref="X6:X10"/>
    <mergeCell ref="Y6:Y10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4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5"/>
  <sheetViews>
    <sheetView zoomScalePageLayoutView="0" workbookViewId="0" topLeftCell="C1">
      <selection activeCell="R13" sqref="R13"/>
    </sheetView>
  </sheetViews>
  <sheetFormatPr defaultColWidth="9.140625" defaultRowHeight="12.75"/>
  <cols>
    <col min="1" max="1" width="3.421875" style="14" customWidth="1"/>
    <col min="2" max="2" width="8.421875" style="14" customWidth="1"/>
    <col min="3" max="3" width="9.140625" style="14" customWidth="1"/>
    <col min="4" max="4" width="4.8515625" style="14" customWidth="1"/>
    <col min="5" max="5" width="5.140625" style="14" customWidth="1"/>
    <col min="6" max="6" width="4.7109375" style="14" customWidth="1"/>
    <col min="7" max="7" width="10.00390625" style="14" customWidth="1"/>
    <col min="8" max="9" width="9.140625" style="14" customWidth="1"/>
    <col min="10" max="10" width="11.00390625" style="14" customWidth="1"/>
    <col min="11" max="11" width="4.00390625" style="14" customWidth="1"/>
    <col min="12" max="13" width="10.00390625" style="14" customWidth="1"/>
    <col min="14" max="14" width="8.8515625" style="14" customWidth="1"/>
    <col min="15" max="15" width="9.57421875" style="14" customWidth="1"/>
    <col min="16" max="16" width="7.7109375" style="14" customWidth="1"/>
    <col min="17" max="17" width="10.00390625" style="14" customWidth="1"/>
    <col min="18" max="18" width="9.421875" style="14" bestFit="1" customWidth="1"/>
    <col min="19" max="19" width="6.57421875" style="14" customWidth="1"/>
    <col min="20" max="20" width="6.7109375" style="14" customWidth="1"/>
    <col min="21" max="21" width="14.57421875" style="14" customWidth="1"/>
    <col min="22" max="23" width="11.140625" style="14" customWidth="1"/>
    <col min="24" max="24" width="9.28125" style="14" customWidth="1"/>
    <col min="25" max="25" width="10.57421875" style="14" customWidth="1"/>
    <col min="26" max="26" width="9.140625" style="14" customWidth="1"/>
    <col min="27" max="27" width="11.140625" style="14" customWidth="1"/>
    <col min="28" max="16384" width="9.140625" style="14" customWidth="1"/>
  </cols>
  <sheetData>
    <row r="1" spans="1:27" ht="23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Z1" s="13"/>
      <c r="AA1" s="13" t="s">
        <v>59</v>
      </c>
    </row>
    <row r="2" spans="1:27" ht="23.25">
      <c r="A2" s="616" t="s">
        <v>60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  <c r="P2" s="616"/>
      <c r="Q2" s="616"/>
      <c r="R2" s="616"/>
      <c r="S2" s="616"/>
      <c r="T2" s="616"/>
      <c r="U2" s="616"/>
      <c r="V2" s="616"/>
      <c r="W2" s="616"/>
      <c r="X2" s="616"/>
      <c r="Y2" s="616"/>
      <c r="Z2" s="616"/>
      <c r="AA2" s="616"/>
    </row>
    <row r="3" spans="1:26" ht="23.25">
      <c r="A3" s="616" t="s">
        <v>57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616"/>
      <c r="Z3" s="616"/>
    </row>
    <row r="4" spans="1:26" ht="23.25">
      <c r="A4" s="616" t="s">
        <v>58</v>
      </c>
      <c r="B4" s="616"/>
      <c r="C4" s="616"/>
      <c r="D4" s="616"/>
      <c r="E4" s="616"/>
      <c r="F4" s="616"/>
      <c r="G4" s="616"/>
      <c r="H4" s="616"/>
      <c r="I4" s="616"/>
      <c r="J4" s="616"/>
      <c r="K4" s="616"/>
      <c r="L4" s="616"/>
      <c r="M4" s="616"/>
      <c r="N4" s="616"/>
      <c r="O4" s="616"/>
      <c r="P4" s="616"/>
      <c r="Q4" s="616"/>
      <c r="R4" s="616"/>
      <c r="S4" s="616"/>
      <c r="T4" s="616"/>
      <c r="U4" s="616"/>
      <c r="V4" s="616"/>
      <c r="W4" s="616"/>
      <c r="X4" s="616"/>
      <c r="Y4" s="616"/>
      <c r="Z4" s="616"/>
    </row>
    <row r="5" spans="1:26" ht="23.25">
      <c r="A5" s="15"/>
      <c r="B5" s="15"/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7" ht="17.25" customHeight="1">
      <c r="A6" s="617" t="s">
        <v>31</v>
      </c>
      <c r="B6" s="618"/>
      <c r="C6" s="618"/>
      <c r="D6" s="618"/>
      <c r="E6" s="618"/>
      <c r="F6" s="618"/>
      <c r="G6" s="618"/>
      <c r="H6" s="618"/>
      <c r="I6" s="618"/>
      <c r="J6" s="619"/>
      <c r="K6" s="667" t="s">
        <v>32</v>
      </c>
      <c r="L6" s="668"/>
      <c r="M6" s="668"/>
      <c r="N6" s="668"/>
      <c r="O6" s="668"/>
      <c r="P6" s="668"/>
      <c r="Q6" s="668"/>
      <c r="R6" s="668"/>
      <c r="S6" s="668"/>
      <c r="T6" s="668"/>
      <c r="U6" s="669"/>
      <c r="V6" s="661" t="s">
        <v>52</v>
      </c>
      <c r="W6" s="661" t="s">
        <v>53</v>
      </c>
      <c r="X6" s="661" t="s">
        <v>88</v>
      </c>
      <c r="Y6" s="625" t="s">
        <v>91</v>
      </c>
      <c r="Z6" s="661" t="s">
        <v>62</v>
      </c>
      <c r="AA6" s="653" t="s">
        <v>56</v>
      </c>
    </row>
    <row r="7" spans="1:27" ht="17.25" customHeight="1">
      <c r="A7" s="613" t="s">
        <v>13</v>
      </c>
      <c r="B7" s="598" t="s">
        <v>6</v>
      </c>
      <c r="C7" s="598" t="s">
        <v>15</v>
      </c>
      <c r="D7" s="604" t="s">
        <v>1</v>
      </c>
      <c r="E7" s="605"/>
      <c r="F7" s="606"/>
      <c r="G7" s="599" t="s">
        <v>35</v>
      </c>
      <c r="H7" s="598" t="s">
        <v>63</v>
      </c>
      <c r="I7" s="598" t="s">
        <v>64</v>
      </c>
      <c r="J7" s="598" t="s">
        <v>72</v>
      </c>
      <c r="K7" s="673" t="s">
        <v>13</v>
      </c>
      <c r="L7" s="664" t="s">
        <v>55</v>
      </c>
      <c r="M7" s="664" t="s">
        <v>42</v>
      </c>
      <c r="N7" s="664" t="s">
        <v>35</v>
      </c>
      <c r="O7" s="664" t="s">
        <v>38</v>
      </c>
      <c r="P7" s="664" t="s">
        <v>69</v>
      </c>
      <c r="Q7" s="664" t="s">
        <v>39</v>
      </c>
      <c r="R7" s="664" t="s">
        <v>68</v>
      </c>
      <c r="S7" s="656" t="s">
        <v>33</v>
      </c>
      <c r="T7" s="657"/>
      <c r="U7" s="658" t="s">
        <v>81</v>
      </c>
      <c r="V7" s="662"/>
      <c r="W7" s="662"/>
      <c r="X7" s="662"/>
      <c r="Y7" s="626"/>
      <c r="Z7" s="662"/>
      <c r="AA7" s="654"/>
    </row>
    <row r="8" spans="1:27" ht="17.25" customHeight="1">
      <c r="A8" s="614"/>
      <c r="B8" s="599"/>
      <c r="C8" s="599"/>
      <c r="D8" s="607"/>
      <c r="E8" s="608"/>
      <c r="F8" s="609"/>
      <c r="G8" s="599"/>
      <c r="H8" s="599"/>
      <c r="I8" s="599"/>
      <c r="J8" s="599"/>
      <c r="K8" s="674"/>
      <c r="L8" s="665"/>
      <c r="M8" s="665"/>
      <c r="N8" s="665"/>
      <c r="O8" s="665"/>
      <c r="P8" s="665"/>
      <c r="Q8" s="665"/>
      <c r="R8" s="665"/>
      <c r="S8" s="658" t="s">
        <v>51</v>
      </c>
      <c r="T8" s="670" t="s">
        <v>73</v>
      </c>
      <c r="U8" s="659"/>
      <c r="V8" s="662"/>
      <c r="W8" s="662"/>
      <c r="X8" s="662"/>
      <c r="Y8" s="626"/>
      <c r="Z8" s="662"/>
      <c r="AA8" s="654"/>
    </row>
    <row r="9" spans="1:27" ht="17.25" customHeight="1">
      <c r="A9" s="614"/>
      <c r="B9" s="599"/>
      <c r="C9" s="599"/>
      <c r="D9" s="613" t="s">
        <v>2</v>
      </c>
      <c r="E9" s="613" t="s">
        <v>3</v>
      </c>
      <c r="F9" s="613" t="s">
        <v>34</v>
      </c>
      <c r="G9" s="599"/>
      <c r="H9" s="599"/>
      <c r="I9" s="599"/>
      <c r="J9" s="599"/>
      <c r="K9" s="674"/>
      <c r="L9" s="665"/>
      <c r="M9" s="665"/>
      <c r="N9" s="665"/>
      <c r="O9" s="665"/>
      <c r="P9" s="665"/>
      <c r="Q9" s="665"/>
      <c r="R9" s="665"/>
      <c r="S9" s="659"/>
      <c r="T9" s="671"/>
      <c r="U9" s="659"/>
      <c r="V9" s="662"/>
      <c r="W9" s="662"/>
      <c r="X9" s="662"/>
      <c r="Y9" s="626"/>
      <c r="Z9" s="662"/>
      <c r="AA9" s="654"/>
    </row>
    <row r="10" spans="1:27" ht="17.25" customHeight="1">
      <c r="A10" s="614"/>
      <c r="B10" s="599"/>
      <c r="C10" s="599"/>
      <c r="D10" s="614"/>
      <c r="E10" s="614"/>
      <c r="F10" s="614"/>
      <c r="G10" s="599"/>
      <c r="H10" s="599"/>
      <c r="I10" s="599"/>
      <c r="J10" s="599"/>
      <c r="K10" s="674"/>
      <c r="L10" s="665"/>
      <c r="M10" s="665"/>
      <c r="N10" s="665"/>
      <c r="O10" s="665"/>
      <c r="P10" s="665"/>
      <c r="Q10" s="665"/>
      <c r="R10" s="665"/>
      <c r="S10" s="659"/>
      <c r="T10" s="671"/>
      <c r="U10" s="659"/>
      <c r="V10" s="662"/>
      <c r="W10" s="662"/>
      <c r="X10" s="662"/>
      <c r="Y10" s="626"/>
      <c r="Z10" s="662"/>
      <c r="AA10" s="654"/>
    </row>
    <row r="11" spans="1:27" ht="22.5" customHeight="1">
      <c r="A11" s="615"/>
      <c r="B11" s="603"/>
      <c r="C11" s="603"/>
      <c r="D11" s="615"/>
      <c r="E11" s="615"/>
      <c r="F11" s="615"/>
      <c r="G11" s="603"/>
      <c r="H11" s="603"/>
      <c r="I11" s="603"/>
      <c r="J11" s="603"/>
      <c r="K11" s="675"/>
      <c r="L11" s="666"/>
      <c r="M11" s="666"/>
      <c r="N11" s="666"/>
      <c r="O11" s="666"/>
      <c r="P11" s="666"/>
      <c r="Q11" s="666"/>
      <c r="R11" s="666"/>
      <c r="S11" s="660"/>
      <c r="T11" s="672"/>
      <c r="U11" s="660"/>
      <c r="V11" s="663"/>
      <c r="W11" s="663"/>
      <c r="X11" s="663"/>
      <c r="Y11" s="627"/>
      <c r="Z11" s="663"/>
      <c r="AA11" s="655"/>
    </row>
    <row r="12" spans="1:27" ht="18.75">
      <c r="A12" s="17"/>
      <c r="B12" s="18"/>
      <c r="C12" s="18"/>
      <c r="D12" s="19"/>
      <c r="E12" s="19"/>
      <c r="F12" s="20"/>
      <c r="G12" s="20"/>
      <c r="H12" s="21" t="s">
        <v>65</v>
      </c>
      <c r="I12" s="21" t="s">
        <v>66</v>
      </c>
      <c r="J12" s="21" t="s">
        <v>77</v>
      </c>
      <c r="K12" s="21"/>
      <c r="L12" s="21"/>
      <c r="M12" s="21"/>
      <c r="N12" s="21"/>
      <c r="O12" s="21" t="s">
        <v>67</v>
      </c>
      <c r="P12" s="21" t="s">
        <v>70</v>
      </c>
      <c r="Q12" s="21" t="s">
        <v>71</v>
      </c>
      <c r="R12" s="21" t="s">
        <v>75</v>
      </c>
      <c r="S12" s="21"/>
      <c r="T12" s="21" t="s">
        <v>74</v>
      </c>
      <c r="U12" s="21" t="s">
        <v>79</v>
      </c>
      <c r="V12" s="21" t="s">
        <v>82</v>
      </c>
      <c r="W12" s="21" t="s">
        <v>84</v>
      </c>
      <c r="X12" s="21" t="s">
        <v>87</v>
      </c>
      <c r="Y12" s="21" t="s">
        <v>90</v>
      </c>
      <c r="Z12" s="22" t="s">
        <v>95</v>
      </c>
      <c r="AA12" s="23" t="s">
        <v>96</v>
      </c>
    </row>
    <row r="13" spans="1:27" ht="18.75">
      <c r="A13" s="24"/>
      <c r="B13" s="25"/>
      <c r="C13" s="25"/>
      <c r="D13" s="26"/>
      <c r="E13" s="26"/>
      <c r="F13" s="27"/>
      <c r="G13" s="27"/>
      <c r="H13" s="28"/>
      <c r="I13" s="28"/>
      <c r="J13" s="28" t="s">
        <v>76</v>
      </c>
      <c r="K13" s="28"/>
      <c r="L13" s="28"/>
      <c r="M13" s="28"/>
      <c r="N13" s="28"/>
      <c r="O13" s="28"/>
      <c r="P13" s="28"/>
      <c r="Q13" s="28"/>
      <c r="R13" s="28" t="s">
        <v>78</v>
      </c>
      <c r="S13" s="28"/>
      <c r="T13" s="28"/>
      <c r="U13" s="28" t="s">
        <v>80</v>
      </c>
      <c r="V13" s="28" t="s">
        <v>83</v>
      </c>
      <c r="W13" s="28" t="s">
        <v>85</v>
      </c>
      <c r="X13" s="28"/>
      <c r="Y13" s="28" t="s">
        <v>92</v>
      </c>
      <c r="Z13" s="29"/>
      <c r="AA13" s="30" t="s">
        <v>97</v>
      </c>
    </row>
    <row r="14" spans="1:27" ht="18.75">
      <c r="A14" s="24"/>
      <c r="B14" s="25"/>
      <c r="C14" s="25"/>
      <c r="D14" s="26"/>
      <c r="E14" s="26"/>
      <c r="F14" s="27"/>
      <c r="G14" s="27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 t="s">
        <v>86</v>
      </c>
      <c r="V14" s="28"/>
      <c r="W14" s="28" t="s">
        <v>86</v>
      </c>
      <c r="X14" s="28"/>
      <c r="Y14" s="28" t="s">
        <v>93</v>
      </c>
      <c r="Z14" s="29"/>
      <c r="AA14" s="31"/>
    </row>
    <row r="15" spans="1:27" ht="18.75">
      <c r="A15" s="24"/>
      <c r="B15" s="25"/>
      <c r="C15" s="25"/>
      <c r="D15" s="26"/>
      <c r="E15" s="26"/>
      <c r="F15" s="27"/>
      <c r="G15" s="27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 t="s">
        <v>94</v>
      </c>
      <c r="Z15" s="29"/>
      <c r="AA15" s="31"/>
    </row>
    <row r="16" spans="1:27" ht="18.75">
      <c r="A16" s="24"/>
      <c r="B16" s="25"/>
      <c r="C16" s="25"/>
      <c r="D16" s="26"/>
      <c r="E16" s="26"/>
      <c r="F16" s="27"/>
      <c r="G16" s="27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9"/>
      <c r="AA16" s="31"/>
    </row>
    <row r="17" spans="1:27" ht="18.75">
      <c r="A17" s="24"/>
      <c r="B17" s="25"/>
      <c r="C17" s="25"/>
      <c r="D17" s="26"/>
      <c r="E17" s="26"/>
      <c r="F17" s="27"/>
      <c r="G17" s="27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9"/>
      <c r="AA17" s="31"/>
    </row>
    <row r="18" spans="1:27" ht="18.75">
      <c r="A18" s="24"/>
      <c r="B18" s="25"/>
      <c r="C18" s="25"/>
      <c r="D18" s="26"/>
      <c r="E18" s="26"/>
      <c r="F18" s="27"/>
      <c r="G18" s="27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9"/>
      <c r="AA18" s="31"/>
    </row>
    <row r="19" spans="1:27" ht="18.75">
      <c r="A19" s="24"/>
      <c r="B19" s="25"/>
      <c r="C19" s="25"/>
      <c r="D19" s="26"/>
      <c r="E19" s="26"/>
      <c r="F19" s="27"/>
      <c r="G19" s="27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9"/>
      <c r="AA19" s="31"/>
    </row>
    <row r="20" spans="1:27" ht="18.75">
      <c r="A20" s="24"/>
      <c r="B20" s="25"/>
      <c r="C20" s="25"/>
      <c r="D20" s="26"/>
      <c r="E20" s="26"/>
      <c r="F20" s="27"/>
      <c r="G20" s="27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9"/>
      <c r="AA20" s="31"/>
    </row>
    <row r="21" spans="1:27" ht="18.75">
      <c r="A21" s="24"/>
      <c r="B21" s="32"/>
      <c r="C21" s="24"/>
      <c r="D21" s="33"/>
      <c r="E21" s="33"/>
      <c r="F21" s="34"/>
      <c r="G21" s="34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6"/>
      <c r="AA21" s="37"/>
    </row>
    <row r="22" spans="1:27" ht="18.75">
      <c r="A22" s="24"/>
      <c r="B22" s="32"/>
      <c r="C22" s="24"/>
      <c r="D22" s="33"/>
      <c r="E22" s="33"/>
      <c r="F22" s="33"/>
      <c r="G22" s="33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9"/>
      <c r="AA22" s="40"/>
    </row>
    <row r="23" spans="1:27" ht="18.75">
      <c r="A23" s="24"/>
      <c r="B23" s="32"/>
      <c r="C23" s="24"/>
      <c r="D23" s="33"/>
      <c r="E23" s="33"/>
      <c r="F23" s="33"/>
      <c r="G23" s="33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9"/>
      <c r="AA23" s="40"/>
    </row>
    <row r="24" spans="1:27" ht="18.75">
      <c r="A24" s="24"/>
      <c r="B24" s="32"/>
      <c r="C24" s="24"/>
      <c r="D24" s="33"/>
      <c r="E24" s="33"/>
      <c r="F24" s="33"/>
      <c r="G24" s="33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9"/>
      <c r="AA24" s="40"/>
    </row>
    <row r="25" spans="1:27" ht="18.75">
      <c r="A25" s="24"/>
      <c r="B25" s="32"/>
      <c r="C25" s="24"/>
      <c r="D25" s="33"/>
      <c r="E25" s="33"/>
      <c r="F25" s="33"/>
      <c r="G25" s="33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9"/>
      <c r="AA25" s="40"/>
    </row>
    <row r="26" spans="1:27" ht="18.75">
      <c r="A26" s="24"/>
      <c r="B26" s="32"/>
      <c r="C26" s="24"/>
      <c r="D26" s="33"/>
      <c r="E26" s="33"/>
      <c r="F26" s="33"/>
      <c r="G26" s="33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9"/>
      <c r="AA26" s="40"/>
    </row>
    <row r="27" spans="1:27" ht="18.75">
      <c r="A27" s="24"/>
      <c r="B27" s="32"/>
      <c r="C27" s="24"/>
      <c r="D27" s="33"/>
      <c r="E27" s="33"/>
      <c r="F27" s="33"/>
      <c r="G27" s="33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40"/>
    </row>
    <row r="28" spans="1:27" ht="18.75">
      <c r="A28" s="24"/>
      <c r="B28" s="32"/>
      <c r="C28" s="24"/>
      <c r="D28" s="33"/>
      <c r="E28" s="33"/>
      <c r="F28" s="33"/>
      <c r="G28" s="33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9"/>
      <c r="AA28" s="40"/>
    </row>
    <row r="29" spans="1:27" ht="18.75">
      <c r="A29" s="24"/>
      <c r="B29" s="32"/>
      <c r="C29" s="24"/>
      <c r="D29" s="33"/>
      <c r="E29" s="33"/>
      <c r="F29" s="33"/>
      <c r="G29" s="33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9"/>
      <c r="AA29" s="40"/>
    </row>
    <row r="30" spans="1:27" ht="18.75">
      <c r="A30" s="24"/>
      <c r="B30" s="32"/>
      <c r="C30" s="24"/>
      <c r="D30" s="33"/>
      <c r="E30" s="33"/>
      <c r="F30" s="33"/>
      <c r="G30" s="33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9"/>
      <c r="AA30" s="40"/>
    </row>
    <row r="31" spans="1:27" ht="18.75">
      <c r="A31" s="24"/>
      <c r="B31" s="32"/>
      <c r="C31" s="24"/>
      <c r="D31" s="33"/>
      <c r="E31" s="33"/>
      <c r="F31" s="33"/>
      <c r="G31" s="33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9"/>
      <c r="AA31" s="40"/>
    </row>
    <row r="32" spans="1:27" ht="18.75">
      <c r="A32" s="24"/>
      <c r="B32" s="32"/>
      <c r="C32" s="24"/>
      <c r="D32" s="33"/>
      <c r="E32" s="33"/>
      <c r="F32" s="33"/>
      <c r="G32" s="33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9"/>
      <c r="AA32" s="40"/>
    </row>
    <row r="33" spans="1:27" ht="18.75">
      <c r="A33" s="24"/>
      <c r="B33" s="32"/>
      <c r="C33" s="24"/>
      <c r="D33" s="33"/>
      <c r="E33" s="33"/>
      <c r="F33" s="33"/>
      <c r="G33" s="33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9"/>
      <c r="AA33" s="40"/>
    </row>
    <row r="34" spans="1:27" ht="18.75">
      <c r="A34" s="24"/>
      <c r="B34" s="32"/>
      <c r="C34" s="24"/>
      <c r="D34" s="33"/>
      <c r="E34" s="33"/>
      <c r="F34" s="33"/>
      <c r="G34" s="33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9"/>
      <c r="AA34" s="40"/>
    </row>
    <row r="35" spans="1:27" ht="18.75">
      <c r="A35" s="24"/>
      <c r="B35" s="32"/>
      <c r="C35" s="24"/>
      <c r="D35" s="33"/>
      <c r="E35" s="33"/>
      <c r="F35" s="33"/>
      <c r="G35" s="33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9"/>
      <c r="AA35" s="40"/>
    </row>
    <row r="36" spans="1:27" ht="18.75">
      <c r="A36" s="32"/>
      <c r="B36" s="32"/>
      <c r="C36" s="32"/>
      <c r="D36" s="41"/>
      <c r="E36" s="41"/>
      <c r="F36" s="41"/>
      <c r="G36" s="42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43"/>
      <c r="T36" s="38"/>
      <c r="U36" s="38"/>
      <c r="V36" s="38"/>
      <c r="W36" s="38"/>
      <c r="X36" s="38"/>
      <c r="Y36" s="38"/>
      <c r="Z36" s="39"/>
      <c r="AA36" s="40"/>
    </row>
    <row r="37" spans="1:27" ht="18.75">
      <c r="A37" s="32"/>
      <c r="B37" s="32"/>
      <c r="C37" s="32"/>
      <c r="D37" s="41"/>
      <c r="E37" s="41"/>
      <c r="F37" s="41"/>
      <c r="G37" s="41"/>
      <c r="H37" s="44"/>
      <c r="I37" s="44"/>
      <c r="J37" s="35"/>
      <c r="K37" s="45"/>
      <c r="L37" s="38"/>
      <c r="M37" s="35"/>
      <c r="N37" s="38"/>
      <c r="O37" s="43"/>
      <c r="P37" s="43"/>
      <c r="Q37" s="38"/>
      <c r="R37" s="38"/>
      <c r="S37" s="43"/>
      <c r="T37" s="38"/>
      <c r="U37" s="38"/>
      <c r="V37" s="38"/>
      <c r="W37" s="38"/>
      <c r="X37" s="38"/>
      <c r="Y37" s="38"/>
      <c r="Z37" s="39"/>
      <c r="AA37" s="40"/>
    </row>
    <row r="38" spans="1:27" ht="18.75">
      <c r="A38" s="46"/>
      <c r="B38" s="46"/>
      <c r="C38" s="46"/>
      <c r="D38" s="46"/>
      <c r="E38" s="46"/>
      <c r="F38" s="46"/>
      <c r="G38" s="46"/>
      <c r="H38" s="47"/>
      <c r="I38" s="47"/>
      <c r="J38" s="47"/>
      <c r="K38" s="47"/>
      <c r="L38" s="48"/>
      <c r="M38" s="47"/>
      <c r="N38" s="47"/>
      <c r="O38" s="47"/>
      <c r="P38" s="47"/>
      <c r="Q38" s="47"/>
      <c r="R38" s="48"/>
      <c r="S38" s="47"/>
      <c r="T38" s="47"/>
      <c r="U38" s="47"/>
      <c r="V38" s="47"/>
      <c r="W38" s="48"/>
      <c r="X38" s="47"/>
      <c r="Y38" s="47"/>
      <c r="Z38" s="49"/>
      <c r="AA38" s="50"/>
    </row>
    <row r="39" spans="1:26" ht="18.7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</row>
    <row r="40" spans="1:26" ht="18.75">
      <c r="A40" s="51"/>
      <c r="B40" s="51" t="s">
        <v>14</v>
      </c>
      <c r="C40" s="51" t="s">
        <v>48</v>
      </c>
      <c r="D40" s="52"/>
      <c r="F40" s="51" t="s">
        <v>44</v>
      </c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</row>
    <row r="41" spans="1:26" ht="18.75">
      <c r="A41" s="51"/>
      <c r="B41" s="51"/>
      <c r="C41" s="51"/>
      <c r="D41" s="52"/>
      <c r="F41" s="51" t="s">
        <v>45</v>
      </c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</row>
    <row r="42" spans="1:26" ht="18.75">
      <c r="A42" s="53"/>
      <c r="B42" s="53"/>
      <c r="C42" s="51"/>
      <c r="D42" s="52"/>
      <c r="F42" s="51" t="s">
        <v>46</v>
      </c>
      <c r="G42" s="51"/>
      <c r="H42" s="51"/>
      <c r="I42" s="51"/>
      <c r="J42" s="51"/>
      <c r="K42" s="51"/>
      <c r="L42" s="51"/>
      <c r="M42" s="51"/>
      <c r="N42" s="53"/>
      <c r="O42" s="51"/>
      <c r="P42" s="51"/>
      <c r="Q42" s="51"/>
      <c r="R42" s="51"/>
      <c r="S42" s="51"/>
      <c r="T42" s="51"/>
      <c r="U42" s="51"/>
      <c r="V42" s="51"/>
      <c r="W42" s="53"/>
      <c r="X42" s="53"/>
      <c r="Y42" s="53"/>
      <c r="Z42" s="53"/>
    </row>
    <row r="43" spans="1:26" ht="18.75">
      <c r="A43" s="53"/>
      <c r="B43" s="53"/>
      <c r="C43" s="51"/>
      <c r="D43" s="52"/>
      <c r="F43" s="51" t="s">
        <v>47</v>
      </c>
      <c r="K43" s="51"/>
      <c r="L43" s="51"/>
      <c r="M43" s="51"/>
      <c r="N43" s="53"/>
      <c r="O43" s="51"/>
      <c r="P43" s="51"/>
      <c r="Q43" s="51"/>
      <c r="R43" s="51"/>
      <c r="S43" s="51"/>
      <c r="T43" s="51"/>
      <c r="U43" s="51"/>
      <c r="V43" s="51"/>
      <c r="W43" s="53"/>
      <c r="X43" s="53"/>
      <c r="Y43" s="53"/>
      <c r="Z43" s="53"/>
    </row>
    <row r="44" ht="18.75">
      <c r="F44" s="54" t="s">
        <v>49</v>
      </c>
    </row>
    <row r="45" spans="7:8" ht="18.75">
      <c r="G45" s="51"/>
      <c r="H45" s="51"/>
    </row>
  </sheetData>
  <sheetProtection/>
  <mergeCells count="34">
    <mergeCell ref="Y6:Y11"/>
    <mergeCell ref="Z6:Z11"/>
    <mergeCell ref="A2:AA2"/>
    <mergeCell ref="H7:H11"/>
    <mergeCell ref="I7:I11"/>
    <mergeCell ref="J7:J11"/>
    <mergeCell ref="K7:K11"/>
    <mergeCell ref="A3:Z3"/>
    <mergeCell ref="A4:Z4"/>
    <mergeCell ref="A6:J6"/>
    <mergeCell ref="V6:V11"/>
    <mergeCell ref="W6:W11"/>
    <mergeCell ref="N7:N11"/>
    <mergeCell ref="O7:O11"/>
    <mergeCell ref="P7:P11"/>
    <mergeCell ref="Q7:Q11"/>
    <mergeCell ref="T8:T11"/>
    <mergeCell ref="R7:R11"/>
    <mergeCell ref="D9:D11"/>
    <mergeCell ref="E9:E11"/>
    <mergeCell ref="F9:F11"/>
    <mergeCell ref="L7:L11"/>
    <mergeCell ref="K6:U6"/>
    <mergeCell ref="M7:M11"/>
    <mergeCell ref="AA6:AA11"/>
    <mergeCell ref="S7:T7"/>
    <mergeCell ref="U7:U11"/>
    <mergeCell ref="S8:S11"/>
    <mergeCell ref="X6:X11"/>
    <mergeCell ref="A7:A11"/>
    <mergeCell ref="B7:B11"/>
    <mergeCell ref="C7:C11"/>
    <mergeCell ref="D7:F8"/>
    <mergeCell ref="G7:G11"/>
  </mergeCells>
  <printOptions/>
  <pageMargins left="0.2362204724409449" right="0.15748031496062992" top="0.7480314960629921" bottom="0.7480314960629921" header="0.31496062992125984" footer="0.31496062992125984"/>
  <pageSetup horizontalDpi="600" verticalDpi="600" orientation="landscape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Windows User</cp:lastModifiedBy>
  <cp:lastPrinted>2020-05-26T07:25:31Z</cp:lastPrinted>
  <dcterms:created xsi:type="dcterms:W3CDTF">2010-09-03T23:45:18Z</dcterms:created>
  <dcterms:modified xsi:type="dcterms:W3CDTF">2021-07-06T01:57:27Z</dcterms:modified>
  <cp:category/>
  <cp:version/>
  <cp:contentType/>
  <cp:contentStatus/>
</cp:coreProperties>
</file>